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３　総務課\１　庶務\24　ﾎｰﾑﾍﾟｰｼﾞ管理\2023(R5)09_イントラ内容更新（工事下請契約約款、互助会規約追加ほか）\経理部より\20231011依頼\HP次回更新版\"/>
    </mc:Choice>
  </mc:AlternateContent>
  <bookViews>
    <workbookView xWindow="0" yWindow="0" windowWidth="18930" windowHeight="7500"/>
  </bookViews>
  <sheets>
    <sheet name="請求書（単価契約）" sheetId="1" r:id="rId1"/>
    <sheet name="出来高明細書（フォーマット）" sheetId="3" r:id="rId2"/>
    <sheet name="請求書単価（入力例）単価 " sheetId="4" r:id="rId3"/>
  </sheets>
  <definedNames>
    <definedName name="_xlnm._FilterDatabase" localSheetId="1" hidden="1">'出来高明細書（フォーマット）'!$B$5:$I$6</definedName>
    <definedName name="_xlnm.Print_Area" localSheetId="1">'出来高明細書（フォーマット）'!$A$1:$I$116</definedName>
    <definedName name="_xlnm.Print_Area" localSheetId="0">'請求書（単価契約）'!$A$1:$CL$240</definedName>
    <definedName name="_xlnm.Print_Area" localSheetId="2">'請求書単価（入力例）単価 '!$A$1:$DM$118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O1" i="1"/>
  <c r="CM1" i="1" s="1"/>
  <c r="DO2" i="1" l="1"/>
  <c r="CM2" i="1" s="1"/>
  <c r="C184" i="1"/>
  <c r="C124" i="1"/>
  <c r="C64" i="1"/>
  <c r="C95" i="1"/>
  <c r="C97" i="1"/>
  <c r="C99" i="1"/>
  <c r="C101" i="1"/>
  <c r="C103" i="1"/>
  <c r="C105" i="1"/>
  <c r="P181" i="1"/>
  <c r="P61" i="1"/>
  <c r="P121" i="1" l="1"/>
  <c r="P1" i="1"/>
  <c r="BV189" i="1"/>
  <c r="BV129" i="1"/>
  <c r="BV69" i="1"/>
  <c r="D2" i="3" l="1"/>
  <c r="I6" i="3" l="1"/>
  <c r="CM9" i="1" l="1"/>
  <c r="BP51" i="4" l="1"/>
  <c r="BP49" i="4"/>
  <c r="CA47" i="4"/>
  <c r="CA45" i="4"/>
  <c r="CA43" i="4"/>
  <c r="CA41" i="4"/>
  <c r="CA39" i="4"/>
  <c r="CA37" i="4"/>
  <c r="CA35" i="4"/>
  <c r="CA49" i="4" s="1"/>
  <c r="CN34" i="4"/>
  <c r="CN31" i="4"/>
  <c r="CN28" i="4"/>
  <c r="CN25" i="4"/>
  <c r="CU22" i="4"/>
  <c r="DT21" i="4"/>
  <c r="DT20" i="4"/>
  <c r="DT19" i="4"/>
  <c r="AH19" i="4"/>
  <c r="DT18" i="4"/>
  <c r="DT17" i="4"/>
  <c r="DT16" i="4"/>
  <c r="CN16" i="4"/>
  <c r="DT15" i="4"/>
  <c r="DT14" i="4"/>
  <c r="DT13" i="4"/>
  <c r="DT12" i="4"/>
  <c r="DT11" i="4"/>
  <c r="CN11" i="4"/>
  <c r="DT10" i="4"/>
  <c r="DT9" i="4"/>
  <c r="DT8" i="4"/>
  <c r="DT7" i="4"/>
  <c r="DT6" i="4"/>
  <c r="DR5" i="4"/>
  <c r="DV6" i="4" s="1"/>
  <c r="DV22" i="4" s="1"/>
  <c r="BI7" i="4" s="1"/>
  <c r="CM7" i="1"/>
  <c r="CA51" i="4" l="1"/>
  <c r="CA53" i="4" s="1"/>
  <c r="AP15" i="4" s="1"/>
  <c r="AP19" i="4" s="1"/>
  <c r="F113" i="3"/>
  <c r="B112" i="3"/>
  <c r="H110" i="3"/>
  <c r="F109" i="3"/>
  <c r="B108" i="3"/>
  <c r="B104" i="3"/>
  <c r="H102" i="3"/>
  <c r="F101" i="3"/>
  <c r="B96" i="3"/>
  <c r="H94" i="3"/>
  <c r="F93" i="3"/>
  <c r="F86" i="3"/>
  <c r="F115" i="3" s="1"/>
  <c r="G81" i="3"/>
  <c r="G110" i="3" s="1"/>
  <c r="E76" i="3"/>
  <c r="E105" i="3" s="1"/>
  <c r="H70" i="3"/>
  <c r="H99" i="3" s="1"/>
  <c r="B65" i="3"/>
  <c r="B94" i="3" s="1"/>
  <c r="B35" i="3"/>
  <c r="B64" i="3" s="1"/>
  <c r="B93" i="3" s="1"/>
  <c r="E58" i="3"/>
  <c r="E87" i="3" s="1"/>
  <c r="E116" i="3" s="1"/>
  <c r="E57" i="3"/>
  <c r="E56" i="3"/>
  <c r="E85" i="3" s="1"/>
  <c r="E114" i="3" s="1"/>
  <c r="E55" i="3"/>
  <c r="E84" i="3" s="1"/>
  <c r="E113" i="3" s="1"/>
  <c r="E54" i="3"/>
  <c r="E83" i="3" s="1"/>
  <c r="E112" i="3" s="1"/>
  <c r="E53" i="3"/>
  <c r="E52" i="3"/>
  <c r="E51" i="3"/>
  <c r="E80" i="3" s="1"/>
  <c r="E109" i="3" s="1"/>
  <c r="E50" i="3"/>
  <c r="E79" i="3" s="1"/>
  <c r="E108" i="3" s="1"/>
  <c r="E49" i="3"/>
  <c r="E48" i="3"/>
  <c r="E77" i="3" s="1"/>
  <c r="E106" i="3" s="1"/>
  <c r="E47" i="3"/>
  <c r="E46" i="3"/>
  <c r="E75" i="3" s="1"/>
  <c r="E104" i="3" s="1"/>
  <c r="E45" i="3"/>
  <c r="E44" i="3"/>
  <c r="E43" i="3"/>
  <c r="E72" i="3" s="1"/>
  <c r="E101" i="3" s="1"/>
  <c r="E42" i="3"/>
  <c r="E71" i="3" s="1"/>
  <c r="E100" i="3" s="1"/>
  <c r="E41" i="3"/>
  <c r="E40" i="3"/>
  <c r="E69" i="3" s="1"/>
  <c r="E98" i="3" s="1"/>
  <c r="E39" i="3"/>
  <c r="E68" i="3" s="1"/>
  <c r="E97" i="3" s="1"/>
  <c r="E38" i="3"/>
  <c r="E67" i="3" s="1"/>
  <c r="E96" i="3" s="1"/>
  <c r="E37" i="3"/>
  <c r="E66" i="3" s="1"/>
  <c r="E95" i="3" s="1"/>
  <c r="E36" i="3"/>
  <c r="E65" i="3" s="1"/>
  <c r="E94" i="3" s="1"/>
  <c r="H58" i="3"/>
  <c r="G58" i="3"/>
  <c r="F58" i="3"/>
  <c r="H57" i="3"/>
  <c r="G57" i="3"/>
  <c r="G86" i="3" s="1"/>
  <c r="G115" i="3" s="1"/>
  <c r="F57" i="3"/>
  <c r="H56" i="3"/>
  <c r="G56" i="3"/>
  <c r="F56" i="3"/>
  <c r="H55" i="3"/>
  <c r="H84" i="3" s="1"/>
  <c r="H113" i="3" s="1"/>
  <c r="G55" i="3"/>
  <c r="F55" i="3"/>
  <c r="F84" i="3" s="1"/>
  <c r="H54" i="3"/>
  <c r="H83" i="3" s="1"/>
  <c r="H112" i="3" s="1"/>
  <c r="G54" i="3"/>
  <c r="G83" i="3" s="1"/>
  <c r="G112" i="3" s="1"/>
  <c r="F54" i="3"/>
  <c r="F83" i="3" s="1"/>
  <c r="F112" i="3" s="1"/>
  <c r="I53" i="3"/>
  <c r="I82" i="3" s="1"/>
  <c r="I111" i="3" s="1"/>
  <c r="H53" i="3"/>
  <c r="G53" i="3"/>
  <c r="G82" i="3" s="1"/>
  <c r="G111" i="3" s="1"/>
  <c r="F53" i="3"/>
  <c r="F82" i="3" s="1"/>
  <c r="F111" i="3" s="1"/>
  <c r="H52" i="3"/>
  <c r="H81" i="3" s="1"/>
  <c r="G52" i="3"/>
  <c r="F52" i="3"/>
  <c r="F81" i="3" s="1"/>
  <c r="F110" i="3" s="1"/>
  <c r="H51" i="3"/>
  <c r="H80" i="3" s="1"/>
  <c r="H109" i="3" s="1"/>
  <c r="G51" i="3"/>
  <c r="F51" i="3"/>
  <c r="F80" i="3" s="1"/>
  <c r="H50" i="3"/>
  <c r="H79" i="3" s="1"/>
  <c r="H108" i="3" s="1"/>
  <c r="G50" i="3"/>
  <c r="F50" i="3"/>
  <c r="F79" i="3" s="1"/>
  <c r="F108" i="3" s="1"/>
  <c r="H49" i="3"/>
  <c r="H78" i="3" s="1"/>
  <c r="H107" i="3" s="1"/>
  <c r="G49" i="3"/>
  <c r="G78" i="3" s="1"/>
  <c r="G107" i="3" s="1"/>
  <c r="F49" i="3"/>
  <c r="H48" i="3"/>
  <c r="H77" i="3" s="1"/>
  <c r="H106" i="3" s="1"/>
  <c r="G48" i="3"/>
  <c r="G77" i="3" s="1"/>
  <c r="G106" i="3" s="1"/>
  <c r="F48" i="3"/>
  <c r="F77" i="3" s="1"/>
  <c r="F106" i="3" s="1"/>
  <c r="H47" i="3"/>
  <c r="H76" i="3" s="1"/>
  <c r="H105" i="3" s="1"/>
  <c r="G47" i="3"/>
  <c r="F47" i="3"/>
  <c r="H46" i="3"/>
  <c r="H75" i="3" s="1"/>
  <c r="H104" i="3" s="1"/>
  <c r="G46" i="3"/>
  <c r="G75" i="3" s="1"/>
  <c r="G104" i="3" s="1"/>
  <c r="F46" i="3"/>
  <c r="F75" i="3" s="1"/>
  <c r="F104" i="3" s="1"/>
  <c r="H45" i="3"/>
  <c r="G45" i="3"/>
  <c r="G74" i="3" s="1"/>
  <c r="G103" i="3" s="1"/>
  <c r="F45" i="3"/>
  <c r="F74" i="3" s="1"/>
  <c r="F103" i="3" s="1"/>
  <c r="H44" i="3"/>
  <c r="H73" i="3" s="1"/>
  <c r="G44" i="3"/>
  <c r="G73" i="3" s="1"/>
  <c r="G102" i="3" s="1"/>
  <c r="F44" i="3"/>
  <c r="F73" i="3" s="1"/>
  <c r="F102" i="3" s="1"/>
  <c r="H43" i="3"/>
  <c r="H72" i="3" s="1"/>
  <c r="H101" i="3" s="1"/>
  <c r="G43" i="3"/>
  <c r="G72" i="3" s="1"/>
  <c r="G101" i="3" s="1"/>
  <c r="F43" i="3"/>
  <c r="F72" i="3" s="1"/>
  <c r="H42" i="3"/>
  <c r="H71" i="3" s="1"/>
  <c r="H100" i="3" s="1"/>
  <c r="G42" i="3"/>
  <c r="F42" i="3"/>
  <c r="F71" i="3" s="1"/>
  <c r="F100" i="3" s="1"/>
  <c r="H41" i="3"/>
  <c r="G41" i="3"/>
  <c r="G70" i="3" s="1"/>
  <c r="G99" i="3" s="1"/>
  <c r="F41" i="3"/>
  <c r="F70" i="3" s="1"/>
  <c r="F99" i="3" s="1"/>
  <c r="H40" i="3"/>
  <c r="G40" i="3"/>
  <c r="F40" i="3"/>
  <c r="F69" i="3" s="1"/>
  <c r="F98" i="3" s="1"/>
  <c r="H39" i="3"/>
  <c r="H68" i="3" s="1"/>
  <c r="H97" i="3" s="1"/>
  <c r="G39" i="3"/>
  <c r="G68" i="3" s="1"/>
  <c r="G97" i="3" s="1"/>
  <c r="F39" i="3"/>
  <c r="H38" i="3"/>
  <c r="H67" i="3" s="1"/>
  <c r="H96" i="3" s="1"/>
  <c r="G38" i="3"/>
  <c r="F38" i="3"/>
  <c r="F67" i="3" s="1"/>
  <c r="F96" i="3" s="1"/>
  <c r="H37" i="3"/>
  <c r="H66" i="3" s="1"/>
  <c r="H95" i="3" s="1"/>
  <c r="G37" i="3"/>
  <c r="G66" i="3" s="1"/>
  <c r="G95" i="3" s="1"/>
  <c r="F37" i="3"/>
  <c r="F66" i="3" s="1"/>
  <c r="F95" i="3" s="1"/>
  <c r="H36" i="3"/>
  <c r="H65" i="3" s="1"/>
  <c r="G36" i="3"/>
  <c r="G65" i="3" s="1"/>
  <c r="G94" i="3" s="1"/>
  <c r="F36" i="3"/>
  <c r="F65" i="3" s="1"/>
  <c r="F94" i="3" s="1"/>
  <c r="H35" i="3"/>
  <c r="H64" i="3" s="1"/>
  <c r="H93" i="3" s="1"/>
  <c r="G35" i="3"/>
  <c r="G64" i="3" s="1"/>
  <c r="G93" i="3" s="1"/>
  <c r="F35" i="3"/>
  <c r="F64" i="3" s="1"/>
  <c r="E35" i="3"/>
  <c r="E64" i="3" s="1"/>
  <c r="E93" i="3" s="1"/>
  <c r="I29" i="3"/>
  <c r="I58" i="3" s="1"/>
  <c r="I28" i="3"/>
  <c r="I57" i="3" s="1"/>
  <c r="I86" i="3" s="1"/>
  <c r="I115" i="3" s="1"/>
  <c r="I27" i="3"/>
  <c r="I56" i="3" s="1"/>
  <c r="I85" i="3" s="1"/>
  <c r="I114" i="3" s="1"/>
  <c r="I26" i="3"/>
  <c r="I55" i="3" s="1"/>
  <c r="I25" i="3"/>
  <c r="I54" i="3" s="1"/>
  <c r="I83" i="3" s="1"/>
  <c r="I112" i="3" s="1"/>
  <c r="I24" i="3"/>
  <c r="I23" i="3"/>
  <c r="I52" i="3" s="1"/>
  <c r="I81" i="3" s="1"/>
  <c r="I110" i="3" s="1"/>
  <c r="I22" i="3"/>
  <c r="I51" i="3" s="1"/>
  <c r="I21" i="3"/>
  <c r="I50" i="3" s="1"/>
  <c r="I20" i="3"/>
  <c r="I49" i="3" s="1"/>
  <c r="I78" i="3" s="1"/>
  <c r="I107" i="3" s="1"/>
  <c r="I19" i="3"/>
  <c r="I48" i="3" s="1"/>
  <c r="I77" i="3" s="1"/>
  <c r="I106" i="3" s="1"/>
  <c r="I18" i="3"/>
  <c r="I47" i="3" s="1"/>
  <c r="I76" i="3" s="1"/>
  <c r="I105" i="3" s="1"/>
  <c r="I17" i="3"/>
  <c r="I46" i="3" s="1"/>
  <c r="I16" i="3"/>
  <c r="I45" i="3" s="1"/>
  <c r="I74" i="3" s="1"/>
  <c r="I103" i="3" s="1"/>
  <c r="I15" i="3"/>
  <c r="I44" i="3" s="1"/>
  <c r="I73" i="3" s="1"/>
  <c r="I102" i="3" s="1"/>
  <c r="I14" i="3"/>
  <c r="I43" i="3" s="1"/>
  <c r="I13" i="3"/>
  <c r="I42" i="3" s="1"/>
  <c r="I12" i="3"/>
  <c r="I41" i="3" s="1"/>
  <c r="I70" i="3" s="1"/>
  <c r="I99" i="3" s="1"/>
  <c r="I11" i="3"/>
  <c r="I40" i="3" s="1"/>
  <c r="I69" i="3" s="1"/>
  <c r="I98" i="3" s="1"/>
  <c r="I10" i="3"/>
  <c r="I39" i="3" s="1"/>
  <c r="I9" i="3"/>
  <c r="I38" i="3" s="1"/>
  <c r="I67" i="3" s="1"/>
  <c r="I96" i="3" s="1"/>
  <c r="I8" i="3"/>
  <c r="I37" i="3" s="1"/>
  <c r="I66" i="3" s="1"/>
  <c r="I95" i="3" s="1"/>
  <c r="I7" i="3"/>
  <c r="I36" i="3" s="1"/>
  <c r="I65" i="3" s="1"/>
  <c r="I94" i="3" s="1"/>
  <c r="I35" i="3"/>
  <c r="I64" i="3" s="1"/>
  <c r="I93" i="3" s="1"/>
  <c r="D3" i="3"/>
  <c r="D90" i="3" s="1"/>
  <c r="G3" i="3"/>
  <c r="G32" i="3" s="1"/>
  <c r="G61" i="3" s="1"/>
  <c r="G90" i="3" s="1"/>
  <c r="D31" i="3"/>
  <c r="D60" i="3" s="1"/>
  <c r="D89" i="3" s="1"/>
  <c r="B58" i="3"/>
  <c r="B57" i="3"/>
  <c r="B56" i="3"/>
  <c r="B85" i="3" s="1"/>
  <c r="B114" i="3" s="1"/>
  <c r="B55" i="3"/>
  <c r="B54" i="3"/>
  <c r="B83" i="3" s="1"/>
  <c r="B53" i="3"/>
  <c r="B52" i="3"/>
  <c r="B81" i="3" s="1"/>
  <c r="B110" i="3" s="1"/>
  <c r="B51" i="3"/>
  <c r="B50" i="3"/>
  <c r="B79" i="3" s="1"/>
  <c r="B49" i="3"/>
  <c r="B78" i="3" s="1"/>
  <c r="B107" i="3" s="1"/>
  <c r="B48" i="3"/>
  <c r="B77" i="3" s="1"/>
  <c r="B106" i="3" s="1"/>
  <c r="B47" i="3"/>
  <c r="B76" i="3" s="1"/>
  <c r="B105" i="3" s="1"/>
  <c r="B46" i="3"/>
  <c r="B75" i="3" s="1"/>
  <c r="B45" i="3"/>
  <c r="B44" i="3"/>
  <c r="B73" i="3" s="1"/>
  <c r="B102" i="3" s="1"/>
  <c r="B43" i="3"/>
  <c r="B42" i="3"/>
  <c r="B41" i="3"/>
  <c r="B40" i="3"/>
  <c r="B69" i="3" s="1"/>
  <c r="B98" i="3" s="1"/>
  <c r="B39" i="3"/>
  <c r="B68" i="3" s="1"/>
  <c r="B97" i="3" s="1"/>
  <c r="B38" i="3"/>
  <c r="B67" i="3" s="1"/>
  <c r="B37" i="3"/>
  <c r="B36" i="3"/>
  <c r="E73" i="3" l="1"/>
  <c r="E102" i="3" s="1"/>
  <c r="I79" i="3"/>
  <c r="I108" i="3" s="1"/>
  <c r="G69" i="3"/>
  <c r="G98" i="3" s="1"/>
  <c r="G85" i="3"/>
  <c r="G114" i="3" s="1"/>
  <c r="F68" i="3"/>
  <c r="F97" i="3" s="1"/>
  <c r="H69" i="3"/>
  <c r="H98" i="3" s="1"/>
  <c r="B71" i="3"/>
  <c r="B100" i="3" s="1"/>
  <c r="F76" i="3"/>
  <c r="F105" i="3" s="1"/>
  <c r="H85" i="3"/>
  <c r="H114" i="3" s="1"/>
  <c r="B87" i="3"/>
  <c r="B116" i="3" s="1"/>
  <c r="G76" i="3"/>
  <c r="G105" i="3" s="1"/>
  <c r="G80" i="3"/>
  <c r="G109" i="3" s="1"/>
  <c r="G84" i="3"/>
  <c r="G113" i="3" s="1"/>
  <c r="B66" i="3"/>
  <c r="B95" i="3" s="1"/>
  <c r="B70" i="3"/>
  <c r="B99" i="3" s="1"/>
  <c r="B74" i="3"/>
  <c r="B103" i="3" s="1"/>
  <c r="B82" i="3"/>
  <c r="B111" i="3" s="1"/>
  <c r="B86" i="3"/>
  <c r="B115" i="3" s="1"/>
  <c r="F87" i="3"/>
  <c r="F116" i="3" s="1"/>
  <c r="G67" i="3"/>
  <c r="G96" i="3" s="1"/>
  <c r="I68" i="3"/>
  <c r="I97" i="3" s="1"/>
  <c r="E70" i="3"/>
  <c r="E99" i="3" s="1"/>
  <c r="G71" i="3"/>
  <c r="G100" i="3" s="1"/>
  <c r="I72" i="3"/>
  <c r="I101" i="3" s="1"/>
  <c r="E74" i="3"/>
  <c r="E103" i="3" s="1"/>
  <c r="E78" i="3"/>
  <c r="E107" i="3" s="1"/>
  <c r="G79" i="3"/>
  <c r="G108" i="3" s="1"/>
  <c r="I80" i="3"/>
  <c r="I109" i="3" s="1"/>
  <c r="E82" i="3"/>
  <c r="E111" i="3" s="1"/>
  <c r="I84" i="3"/>
  <c r="I113" i="3" s="1"/>
  <c r="E86" i="3"/>
  <c r="E115" i="3" s="1"/>
  <c r="G87" i="3"/>
  <c r="G116" i="3" s="1"/>
  <c r="F78" i="3"/>
  <c r="F107" i="3" s="1"/>
  <c r="H87" i="3"/>
  <c r="H116" i="3" s="1"/>
  <c r="I71" i="3"/>
  <c r="I100" i="3" s="1"/>
  <c r="I75" i="3"/>
  <c r="I104" i="3" s="1"/>
  <c r="E81" i="3"/>
  <c r="E110" i="3" s="1"/>
  <c r="I87" i="3"/>
  <c r="I116" i="3" s="1"/>
  <c r="B72" i="3"/>
  <c r="B101" i="3" s="1"/>
  <c r="H74" i="3"/>
  <c r="H103" i="3" s="1"/>
  <c r="B80" i="3"/>
  <c r="B109" i="3" s="1"/>
  <c r="H82" i="3"/>
  <c r="H111" i="3" s="1"/>
  <c r="B84" i="3"/>
  <c r="B113" i="3" s="1"/>
  <c r="F85" i="3"/>
  <c r="F114" i="3" s="1"/>
  <c r="H86" i="3"/>
  <c r="H115" i="3" s="1"/>
  <c r="D32" i="3"/>
  <c r="D61" i="3"/>
  <c r="BO225" i="1" l="1"/>
  <c r="BO223" i="1"/>
  <c r="BO221" i="1"/>
  <c r="BO219" i="1"/>
  <c r="BO217" i="1"/>
  <c r="BO215" i="1"/>
  <c r="BO213" i="1"/>
  <c r="CD206" i="1"/>
  <c r="BO206" i="1"/>
  <c r="CD203" i="1"/>
  <c r="BO203" i="1"/>
  <c r="Y203" i="1"/>
  <c r="I203" i="1"/>
  <c r="BI199" i="1"/>
  <c r="H199" i="1"/>
  <c r="H198" i="1"/>
  <c r="CB196" i="1"/>
  <c r="BM196" i="1"/>
  <c r="H195" i="1"/>
  <c r="H194" i="1"/>
  <c r="CB193" i="1"/>
  <c r="BM193" i="1"/>
  <c r="H192" i="1"/>
  <c r="H190" i="1"/>
  <c r="AO189" i="1"/>
  <c r="H189" i="1"/>
  <c r="H188" i="1"/>
  <c r="AK187" i="1"/>
  <c r="AY185" i="1"/>
  <c r="AT185" i="1"/>
  <c r="AO185" i="1"/>
  <c r="C183" i="1"/>
  <c r="BO171" i="1"/>
  <c r="BO231" i="1" s="1"/>
  <c r="BO165" i="1"/>
  <c r="BO163" i="1"/>
  <c r="BO161" i="1"/>
  <c r="BO159" i="1"/>
  <c r="BO157" i="1"/>
  <c r="BO155" i="1"/>
  <c r="BO153" i="1"/>
  <c r="CD146" i="1"/>
  <c r="BO146" i="1"/>
  <c r="CD143" i="1"/>
  <c r="BO143" i="1"/>
  <c r="Y143" i="1"/>
  <c r="I143" i="1"/>
  <c r="BI140" i="1"/>
  <c r="H139" i="1"/>
  <c r="H138" i="1"/>
  <c r="CB137" i="1"/>
  <c r="BM137" i="1"/>
  <c r="H135" i="1"/>
  <c r="CB134" i="1"/>
  <c r="BM134" i="1"/>
  <c r="H134" i="1"/>
  <c r="H132" i="1"/>
  <c r="H130" i="1"/>
  <c r="AO129" i="1"/>
  <c r="H129" i="1"/>
  <c r="H128" i="1"/>
  <c r="AK127" i="1"/>
  <c r="AY125" i="1"/>
  <c r="AT125" i="1"/>
  <c r="AO125" i="1"/>
  <c r="C123" i="1"/>
  <c r="BO105" i="1"/>
  <c r="BE105" i="1"/>
  <c r="BE165" i="1" s="1"/>
  <c r="BE225" i="1" s="1"/>
  <c r="AY105" i="1"/>
  <c r="AY165" i="1" s="1"/>
  <c r="AY225" i="1" s="1"/>
  <c r="AU105" i="1"/>
  <c r="AU165" i="1" s="1"/>
  <c r="AU225" i="1" s="1"/>
  <c r="C165" i="1"/>
  <c r="C225" i="1" s="1"/>
  <c r="BO103" i="1"/>
  <c r="BE103" i="1"/>
  <c r="BE163" i="1" s="1"/>
  <c r="BE223" i="1" s="1"/>
  <c r="AY103" i="1"/>
  <c r="AY163" i="1" s="1"/>
  <c r="AY223" i="1" s="1"/>
  <c r="AU103" i="1"/>
  <c r="AU163" i="1" s="1"/>
  <c r="AU223" i="1" s="1"/>
  <c r="C163" i="1"/>
  <c r="C223" i="1" s="1"/>
  <c r="BO101" i="1"/>
  <c r="BE101" i="1"/>
  <c r="BE161" i="1" s="1"/>
  <c r="BE221" i="1" s="1"/>
  <c r="AY101" i="1"/>
  <c r="AY161" i="1" s="1"/>
  <c r="AY221" i="1" s="1"/>
  <c r="AU101" i="1"/>
  <c r="AU161" i="1" s="1"/>
  <c r="AU221" i="1" s="1"/>
  <c r="C161" i="1"/>
  <c r="C221" i="1" s="1"/>
  <c r="BO99" i="1"/>
  <c r="BE99" i="1"/>
  <c r="BE159" i="1" s="1"/>
  <c r="BE219" i="1" s="1"/>
  <c r="AY99" i="1"/>
  <c r="AY159" i="1" s="1"/>
  <c r="AY219" i="1" s="1"/>
  <c r="AU99" i="1"/>
  <c r="AU159" i="1" s="1"/>
  <c r="AU219" i="1" s="1"/>
  <c r="C159" i="1"/>
  <c r="C219" i="1" s="1"/>
  <c r="BO97" i="1"/>
  <c r="BE97" i="1"/>
  <c r="BE157" i="1" s="1"/>
  <c r="BE217" i="1" s="1"/>
  <c r="AY97" i="1"/>
  <c r="AY157" i="1" s="1"/>
  <c r="AY217" i="1" s="1"/>
  <c r="AU97" i="1"/>
  <c r="AU157" i="1" s="1"/>
  <c r="AU217" i="1" s="1"/>
  <c r="C157" i="1"/>
  <c r="C217" i="1" s="1"/>
  <c r="BO95" i="1"/>
  <c r="BE95" i="1"/>
  <c r="BE155" i="1" s="1"/>
  <c r="BE215" i="1" s="1"/>
  <c r="AY95" i="1"/>
  <c r="AY155" i="1" s="1"/>
  <c r="AY215" i="1" s="1"/>
  <c r="AU95" i="1"/>
  <c r="AU155" i="1" s="1"/>
  <c r="AU215" i="1" s="1"/>
  <c r="C155" i="1"/>
  <c r="C215" i="1" s="1"/>
  <c r="BO93" i="1"/>
  <c r="BE93" i="1"/>
  <c r="BE153" i="1" s="1"/>
  <c r="BE213" i="1" s="1"/>
  <c r="AY93" i="1"/>
  <c r="AY153" i="1" s="1"/>
  <c r="AY213" i="1" s="1"/>
  <c r="AU93" i="1"/>
  <c r="AU153" i="1" s="1"/>
  <c r="AU213" i="1" s="1"/>
  <c r="C93" i="1"/>
  <c r="C153" i="1" s="1"/>
  <c r="C213" i="1" s="1"/>
  <c r="CD86" i="1"/>
  <c r="BO86" i="1"/>
  <c r="CD83" i="1"/>
  <c r="BO83" i="1"/>
  <c r="Y83" i="1"/>
  <c r="I83" i="1"/>
  <c r="BI80" i="1"/>
  <c r="H79" i="1"/>
  <c r="H78" i="1"/>
  <c r="CB77" i="1"/>
  <c r="BM77" i="1"/>
  <c r="H75" i="1"/>
  <c r="CB74" i="1"/>
  <c r="BM74" i="1"/>
  <c r="H74" i="1"/>
  <c r="H72" i="1"/>
  <c r="H70" i="1"/>
  <c r="AO69" i="1"/>
  <c r="H69" i="1"/>
  <c r="H68" i="1"/>
  <c r="AK67" i="1"/>
  <c r="AY65" i="1"/>
  <c r="AT65" i="1"/>
  <c r="AO65" i="1"/>
  <c r="C63" i="1"/>
  <c r="BO49" i="1"/>
  <c r="BO109" i="1" s="1"/>
  <c r="BO169" i="1" s="1"/>
  <c r="BO229" i="1" s="1"/>
  <c r="BO107" i="1"/>
  <c r="BO167" i="1" s="1"/>
  <c r="BO227" i="1" s="1"/>
  <c r="BZ45" i="1"/>
  <c r="BZ165" i="1" s="1"/>
  <c r="BZ43" i="1"/>
  <c r="BZ163" i="1" s="1"/>
  <c r="BZ41" i="1"/>
  <c r="BZ101" i="1" s="1"/>
  <c r="BZ39" i="1"/>
  <c r="BZ219" i="1" s="1"/>
  <c r="BZ37" i="1"/>
  <c r="BZ157" i="1" s="1"/>
  <c r="BZ35" i="1"/>
  <c r="BZ155" i="1" s="1"/>
  <c r="BZ33" i="1"/>
  <c r="CM32" i="1"/>
  <c r="CM29" i="1"/>
  <c r="CM26" i="1"/>
  <c r="CM23" i="1"/>
  <c r="CT20" i="1"/>
  <c r="DS19" i="1"/>
  <c r="DS18" i="1"/>
  <c r="DS17" i="1"/>
  <c r="AG17" i="1"/>
  <c r="DS16" i="1"/>
  <c r="DS15" i="1"/>
  <c r="DS14" i="1"/>
  <c r="CM14" i="1"/>
  <c r="DS13" i="1"/>
  <c r="DS12" i="1"/>
  <c r="DS11" i="1"/>
  <c r="DS10" i="1"/>
  <c r="DS9" i="1"/>
  <c r="DS8" i="1"/>
  <c r="DS7" i="1"/>
  <c r="DS6" i="1"/>
  <c r="DS5" i="1"/>
  <c r="DS4" i="1"/>
  <c r="DQ3" i="1"/>
  <c r="AG77" i="1" l="1"/>
  <c r="AG197" i="1"/>
  <c r="AG137" i="1"/>
  <c r="DU4" i="1"/>
  <c r="DU20" i="1" s="1"/>
  <c r="BH125" i="1" s="1"/>
  <c r="BZ99" i="1"/>
  <c r="BZ105" i="1"/>
  <c r="BZ97" i="1"/>
  <c r="BZ47" i="1"/>
  <c r="BZ153" i="1"/>
  <c r="BZ161" i="1"/>
  <c r="BZ217" i="1"/>
  <c r="BZ225" i="1"/>
  <c r="BZ159" i="1"/>
  <c r="BZ215" i="1"/>
  <c r="BZ223" i="1"/>
  <c r="BZ95" i="1"/>
  <c r="BZ103" i="1"/>
  <c r="BZ213" i="1"/>
  <c r="BZ221" i="1"/>
  <c r="BZ93" i="1"/>
  <c r="BH65" i="1" l="1"/>
  <c r="BH185" i="1"/>
  <c r="BH5" i="1"/>
  <c r="BZ49" i="1"/>
  <c r="BZ169" i="1" s="1"/>
  <c r="BZ227" i="1"/>
  <c r="BZ167" i="1"/>
  <c r="BZ107" i="1"/>
  <c r="BZ51" i="1" l="1"/>
  <c r="BZ231" i="1" s="1"/>
  <c r="BZ229" i="1"/>
  <c r="BZ109" i="1"/>
  <c r="BZ111" i="1" l="1"/>
  <c r="AO13" i="1"/>
  <c r="AO17" i="1" s="1"/>
  <c r="AO197" i="1" s="1"/>
  <c r="BZ171" i="1"/>
  <c r="AO133" i="1" l="1"/>
  <c r="AO137" i="1"/>
  <c r="AO77" i="1"/>
  <c r="AO193" i="1"/>
  <c r="AO73" i="1"/>
</calcChain>
</file>

<file path=xl/comments1.xml><?xml version="1.0" encoding="utf-8"?>
<comments xmlns="http://schemas.openxmlformats.org/spreadsheetml/2006/main">
  <authors>
    <author>松井 和憲</author>
  </authors>
  <commentList>
    <comment ref="C3" authorId="0" shapeId="0">
      <text>
        <r>
          <rPr>
            <sz val="12"/>
            <color indexed="81"/>
            <rFont val="MS P ゴシック"/>
            <family val="3"/>
            <charset val="128"/>
          </rPr>
          <t>JV用
共同企業体名</t>
        </r>
      </text>
    </comment>
  </commentList>
</comments>
</file>

<file path=xl/comments2.xml><?xml version="1.0" encoding="utf-8"?>
<comments xmlns="http://schemas.openxmlformats.org/spreadsheetml/2006/main">
  <authors>
    <author>松井 和憲</author>
  </authors>
  <commentList>
    <comment ref="D6" authorId="0" shapeId="0">
      <text>
        <r>
          <rPr>
            <sz val="12"/>
            <color indexed="81"/>
            <rFont val="MS P ゴシック"/>
            <family val="3"/>
            <charset val="128"/>
          </rPr>
          <t>JV用
共同企業体名</t>
        </r>
      </text>
    </comment>
  </commentList>
</comments>
</file>

<file path=xl/sharedStrings.xml><?xml version="1.0" encoding="utf-8"?>
<sst xmlns="http://schemas.openxmlformats.org/spreadsheetml/2006/main" count="327" uniqueCount="115">
  <si>
    <t>（様式―　）</t>
    <rPh sb="1" eb="3">
      <t>ヨウシキ</t>
    </rPh>
    <phoneticPr fontId="2"/>
  </si>
  <si>
    <t>請　求　書</t>
    <rPh sb="0" eb="1">
      <t>ショウ</t>
    </rPh>
    <rPh sb="2" eb="3">
      <t>モトム</t>
    </rPh>
    <rPh sb="4" eb="5">
      <t>ショ</t>
    </rPh>
    <phoneticPr fontId="2"/>
  </si>
  <si>
    <t>（単価契約用）</t>
    <rPh sb="5" eb="6">
      <t>ヨウ</t>
    </rPh>
    <phoneticPr fontId="2"/>
  </si>
  <si>
    <t>取引先控</t>
    <rPh sb="0" eb="2">
      <t>トリヒキ</t>
    </rPh>
    <rPh sb="2" eb="3">
      <t>サキ</t>
    </rPh>
    <rPh sb="3" eb="4">
      <t>ヒカエ</t>
    </rPh>
    <phoneticPr fontId="2"/>
  </si>
  <si>
    <t>+</t>
    <phoneticPr fontId="2"/>
  </si>
  <si>
    <t>ジェイアール東海建設株式会社　御中</t>
    <rPh sb="6" eb="8">
      <t>トウカイ</t>
    </rPh>
    <rPh sb="8" eb="10">
      <t>ケンセツ</t>
    </rPh>
    <rPh sb="10" eb="14">
      <t>カブシキガイシャ</t>
    </rPh>
    <rPh sb="15" eb="17">
      <t>オンチュウ</t>
    </rPh>
    <phoneticPr fontId="2"/>
  </si>
  <si>
    <t>西暦</t>
    <rPh sb="0" eb="2">
      <t>セイレキ</t>
    </rPh>
    <phoneticPr fontId="2"/>
  </si>
  <si>
    <t>年</t>
    <rPh sb="0" eb="1">
      <t>ネン</t>
    </rPh>
    <phoneticPr fontId="2"/>
  </si>
  <si>
    <t>月</t>
    <rPh sb="0" eb="1">
      <t>ガツ</t>
    </rPh>
    <phoneticPr fontId="2"/>
  </si>
  <si>
    <t>日</t>
    <rPh sb="0" eb="1">
      <t>ニチ</t>
    </rPh>
    <phoneticPr fontId="2"/>
  </si>
  <si>
    <t>請求者</t>
    <rPh sb="0" eb="3">
      <t>セイキュウシャ</t>
    </rPh>
    <phoneticPr fontId="2"/>
  </si>
  <si>
    <t>下記のとおり請求いたします。</t>
    <rPh sb="0" eb="2">
      <t>カキ</t>
    </rPh>
    <rPh sb="6" eb="8">
      <t>セイキュウ</t>
    </rPh>
    <phoneticPr fontId="2"/>
  </si>
  <si>
    <t>〒</t>
    <phoneticPr fontId="2"/>
  </si>
  <si>
    <t>453-0016</t>
    <phoneticPr fontId="2"/>
  </si>
  <si>
    <t>（税込）</t>
  </si>
  <si>
    <t>（ﾌﾘｶﾞﾅ）</t>
    <phoneticPr fontId="2"/>
  </si>
  <si>
    <t>ﾅｺﾞﾔｼﾅｶﾑﾗｸﾀｹﾊﾞｼﾁｮｳ</t>
    <phoneticPr fontId="2"/>
  </si>
  <si>
    <t>注文金額</t>
    <rPh sb="0" eb="2">
      <t>チュウモン</t>
    </rPh>
    <rPh sb="2" eb="4">
      <t>キンガク</t>
    </rPh>
    <phoneticPr fontId="2"/>
  </si>
  <si>
    <t>単価契約</t>
    <rPh sb="0" eb="2">
      <t>タンカ</t>
    </rPh>
    <rPh sb="2" eb="4">
      <t>ケイヤク</t>
    </rPh>
    <phoneticPr fontId="2"/>
  </si>
  <si>
    <t>登録番号</t>
    <rPh sb="0" eb="2">
      <t>トウロク</t>
    </rPh>
    <rPh sb="2" eb="4">
      <t>バンゴウ</t>
    </rPh>
    <phoneticPr fontId="2"/>
  </si>
  <si>
    <t>T</t>
    <phoneticPr fontId="2"/>
  </si>
  <si>
    <t>1234567891234</t>
    <phoneticPr fontId="2"/>
  </si>
  <si>
    <t>住所</t>
    <rPh sb="0" eb="2">
      <t>ジュウショ</t>
    </rPh>
    <phoneticPr fontId="2"/>
  </si>
  <si>
    <t>名古屋市中村区竹橋町15-12</t>
    <rPh sb="0" eb="4">
      <t>ナゴヤシ</t>
    </rPh>
    <rPh sb="4" eb="7">
      <t>ナカムラク</t>
    </rPh>
    <rPh sb="7" eb="9">
      <t>タケハシ</t>
    </rPh>
    <rPh sb="9" eb="10">
      <t>マチ</t>
    </rPh>
    <phoneticPr fontId="2"/>
  </si>
  <si>
    <t>今回請求額</t>
    <rPh sb="0" eb="2">
      <t>コンカイ</t>
    </rPh>
    <rPh sb="2" eb="4">
      <t>セイキュウ</t>
    </rPh>
    <rPh sb="4" eb="5">
      <t>ガク</t>
    </rPh>
    <phoneticPr fontId="2"/>
  </si>
  <si>
    <t>登録取引銀行</t>
    <rPh sb="0" eb="2">
      <t>トウロク</t>
    </rPh>
    <rPh sb="2" eb="4">
      <t>トリヒキ</t>
    </rPh>
    <rPh sb="4" eb="6">
      <t>ギンコウ</t>
    </rPh>
    <phoneticPr fontId="2"/>
  </si>
  <si>
    <t>銀行名</t>
    <rPh sb="0" eb="3">
      <t>ギンコウメイ</t>
    </rPh>
    <phoneticPr fontId="2"/>
  </si>
  <si>
    <t>○△銀行</t>
    <rPh sb="2" eb="4">
      <t>ギンコウ</t>
    </rPh>
    <phoneticPr fontId="2"/>
  </si>
  <si>
    <t>口座番号</t>
    <rPh sb="0" eb="2">
      <t>コウザ</t>
    </rPh>
    <rPh sb="2" eb="4">
      <t>バンゴウ</t>
    </rPh>
    <phoneticPr fontId="2"/>
  </si>
  <si>
    <t>社名</t>
    <rPh sb="0" eb="2">
      <t>シャメイ</t>
    </rPh>
    <phoneticPr fontId="2"/>
  </si>
  <si>
    <t>支店名</t>
    <rPh sb="0" eb="2">
      <t>シテン</t>
    </rPh>
    <rPh sb="2" eb="3">
      <t>メイ</t>
    </rPh>
    <phoneticPr fontId="2"/>
  </si>
  <si>
    <t>□▽支店</t>
    <rPh sb="2" eb="4">
      <t>シテン</t>
    </rPh>
    <phoneticPr fontId="2"/>
  </si>
  <si>
    <t>名義ｶﾅ</t>
    <rPh sb="0" eb="2">
      <t>メイギ</t>
    </rPh>
    <phoneticPr fontId="2"/>
  </si>
  <si>
    <t>ﾀﾞｲﾋｮｳﾄﾘｼﾏﾘﾔｸｼｬﾁｮｳ　ﾄｳｶｲﾀﾛｳ</t>
    <phoneticPr fontId="2"/>
  </si>
  <si>
    <t>届出印</t>
    <rPh sb="0" eb="2">
      <t>トドケデ</t>
    </rPh>
    <rPh sb="2" eb="3">
      <t>イン</t>
    </rPh>
    <phoneticPr fontId="2"/>
  </si>
  <si>
    <t>代表者名</t>
    <rPh sb="0" eb="3">
      <t>ダイヒョウシャ</t>
    </rPh>
    <rPh sb="3" eb="4">
      <t>メイ</t>
    </rPh>
    <phoneticPr fontId="2"/>
  </si>
  <si>
    <t>代表取締役社長　東海　太郎</t>
    <rPh sb="0" eb="2">
      <t>ダイヒョウ</t>
    </rPh>
    <rPh sb="2" eb="5">
      <t>トリシマリヤク</t>
    </rPh>
    <rPh sb="5" eb="7">
      <t>シャチョウ</t>
    </rPh>
    <rPh sb="8" eb="10">
      <t>トウカイ</t>
    </rPh>
    <rPh sb="11" eb="13">
      <t>タロウ</t>
    </rPh>
    <phoneticPr fontId="2"/>
  </si>
  <si>
    <t>※登録取引銀行を変更する場合は、事前に弊社経理部に申し出てください。</t>
    <rPh sb="1" eb="3">
      <t>トウロク</t>
    </rPh>
    <rPh sb="3" eb="5">
      <t>トリヒキ</t>
    </rPh>
    <rPh sb="5" eb="7">
      <t>ギンコウ</t>
    </rPh>
    <rPh sb="8" eb="10">
      <t>ヘンコウ</t>
    </rPh>
    <rPh sb="12" eb="14">
      <t>バアイ</t>
    </rPh>
    <rPh sb="16" eb="18">
      <t>ジゼン</t>
    </rPh>
    <rPh sb="19" eb="21">
      <t>ヘイシャ</t>
    </rPh>
    <rPh sb="21" eb="23">
      <t>ケイリ</t>
    </rPh>
    <rPh sb="23" eb="24">
      <t>ブ</t>
    </rPh>
    <rPh sb="25" eb="26">
      <t>モウ</t>
    </rPh>
    <rPh sb="27" eb="28">
      <t>デ</t>
    </rPh>
    <phoneticPr fontId="2"/>
  </si>
  <si>
    <t>工事番号</t>
    <rPh sb="0" eb="2">
      <t>コウジ</t>
    </rPh>
    <rPh sb="2" eb="4">
      <t>バンゴウ</t>
    </rPh>
    <phoneticPr fontId="2"/>
  </si>
  <si>
    <t>232****</t>
    <phoneticPr fontId="2"/>
  </si>
  <si>
    <t>工事件名</t>
    <rPh sb="0" eb="2">
      <t>コウジ</t>
    </rPh>
    <rPh sb="2" eb="4">
      <t>ケンメイ</t>
    </rPh>
    <phoneticPr fontId="2"/>
  </si>
  <si>
    <t>○△□新築工事</t>
    <rPh sb="3" eb="5">
      <t>シンチク</t>
    </rPh>
    <rPh sb="5" eb="7">
      <t>コウジ</t>
    </rPh>
    <phoneticPr fontId="2"/>
  </si>
  <si>
    <t>取引先コード</t>
    <rPh sb="0" eb="2">
      <t>トリヒキ</t>
    </rPh>
    <rPh sb="2" eb="3">
      <t>サキ</t>
    </rPh>
    <phoneticPr fontId="2"/>
  </si>
  <si>
    <t>4321</t>
    <phoneticPr fontId="2"/>
  </si>
  <si>
    <t>請求書NO.</t>
    <rPh sb="0" eb="2">
      <t>セイキュウ</t>
    </rPh>
    <rPh sb="2" eb="3">
      <t>ショ</t>
    </rPh>
    <phoneticPr fontId="2"/>
  </si>
  <si>
    <t>***</t>
    <phoneticPr fontId="2"/>
  </si>
  <si>
    <t>注文書番号</t>
    <rPh sb="0" eb="3">
      <t>チュウモンショ</t>
    </rPh>
    <rPh sb="3" eb="5">
      <t>バンゴウ</t>
    </rPh>
    <phoneticPr fontId="2"/>
  </si>
  <si>
    <t>000123456-00</t>
    <phoneticPr fontId="2"/>
  </si>
  <si>
    <t>発注票番号</t>
    <rPh sb="0" eb="2">
      <t>ハッチュウ</t>
    </rPh>
    <rPh sb="2" eb="3">
      <t>ヒョウ</t>
    </rPh>
    <rPh sb="3" eb="5">
      <t>バンゴウ</t>
    </rPh>
    <phoneticPr fontId="2"/>
  </si>
  <si>
    <t>（内訳）</t>
    <rPh sb="1" eb="3">
      <t>ウチワケ</t>
    </rPh>
    <phoneticPr fontId="2"/>
  </si>
  <si>
    <t>工事種類・品名</t>
    <rPh sb="0" eb="2">
      <t>コウジ</t>
    </rPh>
    <rPh sb="2" eb="4">
      <t>シュルイ</t>
    </rPh>
    <rPh sb="5" eb="7">
      <t>ヒンメイ</t>
    </rPh>
    <phoneticPr fontId="2"/>
  </si>
  <si>
    <t>単位</t>
    <rPh sb="0" eb="2">
      <t>タンイ</t>
    </rPh>
    <phoneticPr fontId="2"/>
  </si>
  <si>
    <t>数量</t>
    <rPh sb="0" eb="2">
      <t>スウリョウ</t>
    </rPh>
    <phoneticPr fontId="2"/>
  </si>
  <si>
    <t>単価</t>
    <rPh sb="0" eb="2">
      <t>タンカ</t>
    </rPh>
    <phoneticPr fontId="2"/>
  </si>
  <si>
    <t>出来高</t>
    <rPh sb="0" eb="3">
      <t>デキダカ</t>
    </rPh>
    <phoneticPr fontId="2"/>
  </si>
  <si>
    <t>数量・歩合</t>
    <rPh sb="0" eb="2">
      <t>スウリョウ</t>
    </rPh>
    <rPh sb="3" eb="5">
      <t>ブアイ</t>
    </rPh>
    <phoneticPr fontId="2"/>
  </si>
  <si>
    <t>金額</t>
    <rPh sb="0" eb="2">
      <t>キンガク</t>
    </rPh>
    <phoneticPr fontId="2"/>
  </si>
  <si>
    <t>列車見張り員</t>
    <rPh sb="0" eb="2">
      <t>レッシャ</t>
    </rPh>
    <rPh sb="2" eb="4">
      <t>ミハ</t>
    </rPh>
    <rPh sb="5" eb="6">
      <t>イン</t>
    </rPh>
    <phoneticPr fontId="2"/>
  </si>
  <si>
    <t>人</t>
    <rPh sb="0" eb="1">
      <t>ヒト</t>
    </rPh>
    <phoneticPr fontId="2"/>
  </si>
  <si>
    <t>交通誘導員</t>
    <rPh sb="0" eb="2">
      <t>コウツウ</t>
    </rPh>
    <rPh sb="2" eb="5">
      <t>ユウドウイン</t>
    </rPh>
    <phoneticPr fontId="2"/>
  </si>
  <si>
    <t>～記入上の注意～</t>
    <rPh sb="1" eb="3">
      <t>キニュウ</t>
    </rPh>
    <rPh sb="3" eb="4">
      <t>ジョウ</t>
    </rPh>
    <rPh sb="5" eb="7">
      <t>チュウイ</t>
    </rPh>
    <phoneticPr fontId="2"/>
  </si>
  <si>
    <t>税込合計</t>
    <rPh sb="0" eb="2">
      <t>ゼイコミ</t>
    </rPh>
    <rPh sb="2" eb="4">
      <t>ゴウケイ</t>
    </rPh>
    <phoneticPr fontId="2"/>
  </si>
  <si>
    <t>消費税率</t>
    <rPh sb="0" eb="3">
      <t>ショウヒゼイ</t>
    </rPh>
    <rPh sb="3" eb="4">
      <t>リツ</t>
    </rPh>
    <phoneticPr fontId="2"/>
  </si>
  <si>
    <t>①</t>
    <phoneticPr fontId="2"/>
  </si>
  <si>
    <t>この請求書は、注文書及び発注票を発行した場合にご使用ください。</t>
  </si>
  <si>
    <t>②</t>
    <phoneticPr fontId="2"/>
  </si>
  <si>
    <t>一式で記載した場合で、出来高請求する時には、必ず出来高明細書を添付してください。</t>
  </si>
  <si>
    <t>③</t>
    <phoneticPr fontId="2"/>
  </si>
  <si>
    <t>出来高請求をする場合で工事種類が多い時は、この請求書の内訳書には合計額を記載し、</t>
  </si>
  <si>
    <t>出来高明細書を添付することで、工事種類ごとの記載を省略できます。</t>
    <rPh sb="0" eb="3">
      <t>デキダカ</t>
    </rPh>
    <rPh sb="3" eb="6">
      <t>メイサイショ</t>
    </rPh>
    <rPh sb="7" eb="9">
      <t>テンプ</t>
    </rPh>
    <rPh sb="15" eb="17">
      <t>コウジ</t>
    </rPh>
    <rPh sb="17" eb="19">
      <t>シュルイ</t>
    </rPh>
    <rPh sb="22" eb="24">
      <t>キサイ</t>
    </rPh>
    <rPh sb="25" eb="27">
      <t>ショウリャク</t>
    </rPh>
    <phoneticPr fontId="2"/>
  </si>
  <si>
    <t>請求書　兼　出来高調書</t>
    <rPh sb="0" eb="2">
      <t>セイキュウ</t>
    </rPh>
    <rPh sb="2" eb="3">
      <t>ショ</t>
    </rPh>
    <rPh sb="4" eb="5">
      <t>ケン</t>
    </rPh>
    <rPh sb="6" eb="9">
      <t>デキダカ</t>
    </rPh>
    <rPh sb="9" eb="11">
      <t>チョウショ</t>
    </rPh>
    <phoneticPr fontId="2"/>
  </si>
  <si>
    <t>現場控</t>
    <rPh sb="0" eb="2">
      <t>ゲンバ</t>
    </rPh>
    <rPh sb="2" eb="3">
      <t>ヒカエ</t>
    </rPh>
    <phoneticPr fontId="2"/>
  </si>
  <si>
    <t>主管部入力票</t>
    <rPh sb="0" eb="2">
      <t>シュカン</t>
    </rPh>
    <rPh sb="2" eb="3">
      <t>ブ</t>
    </rPh>
    <rPh sb="3" eb="5">
      <t>ニュウリョク</t>
    </rPh>
    <rPh sb="5" eb="6">
      <t>ヒョウ</t>
    </rPh>
    <phoneticPr fontId="2"/>
  </si>
  <si>
    <t>経理課提出</t>
    <rPh sb="0" eb="2">
      <t>ケイリ</t>
    </rPh>
    <rPh sb="2" eb="3">
      <t>カ</t>
    </rPh>
    <rPh sb="3" eb="5">
      <t>テイシュツ</t>
    </rPh>
    <phoneticPr fontId="2"/>
  </si>
  <si>
    <t>西暦</t>
    <phoneticPr fontId="2"/>
  </si>
  <si>
    <t>部長</t>
    <rPh sb="0" eb="2">
      <t>ブチョウ</t>
    </rPh>
    <phoneticPr fontId="2"/>
  </si>
  <si>
    <t>次長・課長</t>
    <rPh sb="0" eb="2">
      <t>ジチョウ</t>
    </rPh>
    <rPh sb="3" eb="5">
      <t>カチョウ</t>
    </rPh>
    <phoneticPr fontId="2"/>
  </si>
  <si>
    <t>所長</t>
    <rPh sb="0" eb="2">
      <t>ショチョウ</t>
    </rPh>
    <phoneticPr fontId="2"/>
  </si>
  <si>
    <t>作業所</t>
    <rPh sb="0" eb="2">
      <t>サギョウ</t>
    </rPh>
    <rPh sb="2" eb="3">
      <t>ショ</t>
    </rPh>
    <phoneticPr fontId="2"/>
  </si>
  <si>
    <t>工事完了確認日</t>
    <rPh sb="0" eb="2">
      <t>コウジ</t>
    </rPh>
    <rPh sb="2" eb="4">
      <t>カンリョウ</t>
    </rPh>
    <rPh sb="4" eb="6">
      <t>カクニン</t>
    </rPh>
    <rPh sb="6" eb="7">
      <t>ビ</t>
    </rPh>
    <phoneticPr fontId="2"/>
  </si>
  <si>
    <t>確認者氏名
（サイン）</t>
    <rPh sb="0" eb="2">
      <t>カクニン</t>
    </rPh>
    <rPh sb="2" eb="3">
      <t>シャ</t>
    </rPh>
    <rPh sb="3" eb="5">
      <t>シメイ</t>
    </rPh>
    <phoneticPr fontId="2"/>
  </si>
  <si>
    <t>少額修繕
工事</t>
    <rPh sb="0" eb="2">
      <t>ショウガク</t>
    </rPh>
    <rPh sb="2" eb="4">
      <t>シュウゼン</t>
    </rPh>
    <rPh sb="5" eb="7">
      <t>コウジ</t>
    </rPh>
    <phoneticPr fontId="2"/>
  </si>
  <si>
    <t>請求書兼出来高調書の入力例（単価契約用）</t>
    <rPh sb="0" eb="3">
      <t>セイキュウショ</t>
    </rPh>
    <rPh sb="3" eb="4">
      <t>ケン</t>
    </rPh>
    <rPh sb="4" eb="7">
      <t>デキダカ</t>
    </rPh>
    <rPh sb="7" eb="9">
      <t>チョウショ</t>
    </rPh>
    <rPh sb="10" eb="12">
      <t>ニュウリョク</t>
    </rPh>
    <rPh sb="12" eb="13">
      <t>レイ</t>
    </rPh>
    <rPh sb="14" eb="16">
      <t>タンカ</t>
    </rPh>
    <rPh sb="16" eb="18">
      <t>ケイヤク</t>
    </rPh>
    <rPh sb="18" eb="19">
      <t>ヨウ</t>
    </rPh>
    <phoneticPr fontId="2"/>
  </si>
  <si>
    <t>（フリガナ）</t>
    <phoneticPr fontId="2"/>
  </si>
  <si>
    <t>④</t>
    <phoneticPr fontId="2"/>
  </si>
  <si>
    <t>工期・当初欄には、最初に注文した工期をご記入ください。工期が変更された場合は、</t>
  </si>
  <si>
    <t>工期・変更欄に変更後の工期もご記入ください。</t>
    <rPh sb="0" eb="2">
      <t>コウキ</t>
    </rPh>
    <rPh sb="3" eb="5">
      <t>ヘンコウ</t>
    </rPh>
    <rPh sb="5" eb="6">
      <t>ラン</t>
    </rPh>
    <rPh sb="7" eb="9">
      <t>ヘンコウ</t>
    </rPh>
    <rPh sb="9" eb="10">
      <t>ゴ</t>
    </rPh>
    <rPh sb="11" eb="13">
      <t>コウキ</t>
    </rPh>
    <rPh sb="15" eb="17">
      <t>キニュウ</t>
    </rPh>
    <phoneticPr fontId="2"/>
  </si>
  <si>
    <t>⑤</t>
    <phoneticPr fontId="2"/>
  </si>
  <si>
    <t>最終請求時には、保留金額累計（C）欄は、0円になります。</t>
  </si>
  <si>
    <t xml:space="preserve"> 　この請求書フォーマットは印刷して使用するものです　用紙はA4サイズを使用してください
　　（電子媒体による請求は受け付けておりません　紙に印刷したものを提出してください）</t>
    <rPh sb="4" eb="6">
      <t>セイキュウ</t>
    </rPh>
    <rPh sb="6" eb="7">
      <t>ショ</t>
    </rPh>
    <rPh sb="14" eb="16">
      <t>インサツ</t>
    </rPh>
    <rPh sb="18" eb="20">
      <t>シヨウ</t>
    </rPh>
    <rPh sb="27" eb="29">
      <t>ヨウシ</t>
    </rPh>
    <rPh sb="36" eb="38">
      <t>シヨウ</t>
    </rPh>
    <rPh sb="48" eb="50">
      <t>デンシ</t>
    </rPh>
    <rPh sb="50" eb="52">
      <t>バイタイ</t>
    </rPh>
    <rPh sb="55" eb="57">
      <t>セイキュウ</t>
    </rPh>
    <rPh sb="58" eb="59">
      <t>ウ</t>
    </rPh>
    <rPh sb="60" eb="61">
      <t>ツ</t>
    </rPh>
    <rPh sb="69" eb="70">
      <t>カミ</t>
    </rPh>
    <rPh sb="71" eb="73">
      <t>インサツ</t>
    </rPh>
    <rPh sb="78" eb="80">
      <t>テイシュツ</t>
    </rPh>
    <phoneticPr fontId="2"/>
  </si>
  <si>
    <t xml:space="preserve"> 　請求書は「取引先控」、「現場控」、「主管部入力票」、「経理課提出」の４枚が一組となっています。請求書作成においては、
「取引先控」に入力すれば各帳票に転記される仕組みとなっております。このうち取引先控は貴社にて保管管理、残り3枚を弊社に提出してください
　各項目への入力については下記を参考にしてください</t>
    <rPh sb="2" eb="5">
      <t>セイキュウショ</t>
    </rPh>
    <rPh sb="7" eb="9">
      <t>トリヒキ</t>
    </rPh>
    <rPh sb="9" eb="10">
      <t>サキ</t>
    </rPh>
    <rPh sb="10" eb="11">
      <t>ヒカ</t>
    </rPh>
    <rPh sb="14" eb="16">
      <t>ゲンバ</t>
    </rPh>
    <rPh sb="16" eb="17">
      <t>ヒカ</t>
    </rPh>
    <rPh sb="20" eb="22">
      <t>シュカン</t>
    </rPh>
    <rPh sb="22" eb="23">
      <t>ブ</t>
    </rPh>
    <rPh sb="23" eb="25">
      <t>ニュウリョク</t>
    </rPh>
    <rPh sb="25" eb="26">
      <t>ヒョウ</t>
    </rPh>
    <rPh sb="29" eb="32">
      <t>ケイリカ</t>
    </rPh>
    <rPh sb="32" eb="34">
      <t>テイシュツ</t>
    </rPh>
    <rPh sb="37" eb="38">
      <t>マイ</t>
    </rPh>
    <rPh sb="39" eb="41">
      <t>ヒトクミ</t>
    </rPh>
    <rPh sb="49" eb="51">
      <t>セイキュウ</t>
    </rPh>
    <rPh sb="51" eb="52">
      <t>ショ</t>
    </rPh>
    <rPh sb="52" eb="54">
      <t>サクセイ</t>
    </rPh>
    <rPh sb="62" eb="64">
      <t>トリヒキ</t>
    </rPh>
    <rPh sb="64" eb="65">
      <t>サキ</t>
    </rPh>
    <rPh sb="65" eb="66">
      <t>ヒカ</t>
    </rPh>
    <rPh sb="68" eb="70">
      <t>ニュウリョク</t>
    </rPh>
    <rPh sb="73" eb="74">
      <t>カク</t>
    </rPh>
    <rPh sb="74" eb="76">
      <t>チョウヒョウ</t>
    </rPh>
    <rPh sb="77" eb="79">
      <t>テンキ</t>
    </rPh>
    <rPh sb="82" eb="84">
      <t>シク</t>
    </rPh>
    <rPh sb="131" eb="133">
      <t>コウモク</t>
    </rPh>
    <rPh sb="135" eb="137">
      <t>ニュウリョク</t>
    </rPh>
    <rPh sb="142" eb="144">
      <t>カキ</t>
    </rPh>
    <rPh sb="145" eb="147">
      <t>サンコウ</t>
    </rPh>
    <phoneticPr fontId="2"/>
  </si>
  <si>
    <t>①請求日付は原則15日、決算月（6.9.12.3月）の月末締めは月末日付請求日付は原則15日、決算月（6.9.12.3月）の月末締めは月末日付</t>
  </si>
  <si>
    <t>②請求者の住所、社名等はゴム印でも可、代表者印は４枚全てに押印してください</t>
  </si>
  <si>
    <t>③税務署で登録された登録番号（インボイス）を記入してください　登録のない場合は”登録なし”と入力してください</t>
  </si>
  <si>
    <t>④登録済みの取引銀行を記入してください（口座を変更する場合は、事前に弊社経理部に申し出てください）</t>
  </si>
  <si>
    <t>⑥注文書記載内容を確認し、記入してください</t>
  </si>
  <si>
    <t>⑦注文書右上の番号を記入してください</t>
  </si>
  <si>
    <t>⑧注文書内訳（2枚目以降）を参照　　工事種類が多い場合は合計を記入し出来高調書を添付することにより省略可</t>
  </si>
  <si>
    <t>⑨金額は当月分を記入してください</t>
  </si>
  <si>
    <t>出　来　高　明　細　書</t>
    <rPh sb="0" eb="1">
      <t>デ</t>
    </rPh>
    <rPh sb="2" eb="3">
      <t>キ</t>
    </rPh>
    <rPh sb="4" eb="5">
      <t>タカ</t>
    </rPh>
    <rPh sb="6" eb="7">
      <t>メイ</t>
    </rPh>
    <rPh sb="8" eb="9">
      <t>ホソ</t>
    </rPh>
    <rPh sb="10" eb="11">
      <t>ショ</t>
    </rPh>
    <phoneticPr fontId="23"/>
  </si>
  <si>
    <t>取引先控</t>
    <rPh sb="0" eb="2">
      <t>トリヒキ</t>
    </rPh>
    <rPh sb="2" eb="3">
      <t>サキ</t>
    </rPh>
    <rPh sb="3" eb="4">
      <t>ヒカ</t>
    </rPh>
    <phoneticPr fontId="23"/>
  </si>
  <si>
    <t>工事件名</t>
    <rPh sb="0" eb="2">
      <t>コウジ</t>
    </rPh>
    <rPh sb="2" eb="4">
      <t>ケンメイ</t>
    </rPh>
    <phoneticPr fontId="23"/>
  </si>
  <si>
    <t>会社名</t>
    <rPh sb="0" eb="3">
      <t>カイシャメイ</t>
    </rPh>
    <phoneticPr fontId="23"/>
  </si>
  <si>
    <t>工事種類・項目</t>
    <rPh sb="0" eb="2">
      <t>コウジ</t>
    </rPh>
    <rPh sb="2" eb="4">
      <t>シュルイ</t>
    </rPh>
    <rPh sb="5" eb="7">
      <t>コウモク</t>
    </rPh>
    <phoneticPr fontId="23"/>
  </si>
  <si>
    <t>今回出来高</t>
    <rPh sb="0" eb="2">
      <t>コンカイ</t>
    </rPh>
    <rPh sb="2" eb="5">
      <t>デキダカ</t>
    </rPh>
    <phoneticPr fontId="23"/>
  </si>
  <si>
    <t>現場控</t>
    <rPh sb="0" eb="2">
      <t>ゲンバ</t>
    </rPh>
    <rPh sb="2" eb="3">
      <t>ヒカ</t>
    </rPh>
    <phoneticPr fontId="23"/>
  </si>
  <si>
    <t>主管部入力票</t>
    <rPh sb="0" eb="1">
      <t>シュ</t>
    </rPh>
    <rPh sb="1" eb="2">
      <t>カン</t>
    </rPh>
    <rPh sb="2" eb="3">
      <t>ブ</t>
    </rPh>
    <rPh sb="3" eb="5">
      <t>ニュウリョク</t>
    </rPh>
    <rPh sb="5" eb="6">
      <t>ヒョウ</t>
    </rPh>
    <phoneticPr fontId="23"/>
  </si>
  <si>
    <t>経理課提出</t>
    <rPh sb="0" eb="2">
      <t>ケイリ</t>
    </rPh>
    <rPh sb="2" eb="3">
      <t>カ</t>
    </rPh>
    <rPh sb="3" eb="5">
      <t>テイシュツ</t>
    </rPh>
    <phoneticPr fontId="23"/>
  </si>
  <si>
    <t>数量・歩合</t>
    <rPh sb="0" eb="2">
      <t>スウリョウ</t>
    </rPh>
    <rPh sb="3" eb="5">
      <t>ブアイ</t>
    </rPh>
    <phoneticPr fontId="23"/>
  </si>
  <si>
    <t>⑤注文書記載内容を確認し記入してください</t>
    <phoneticPr fontId="2"/>
  </si>
  <si>
    <t>出来高調書は任意書式も可</t>
    <rPh sb="0" eb="3">
      <t>デキダカ</t>
    </rPh>
    <rPh sb="3" eb="5">
      <t>チョウショ</t>
    </rPh>
    <rPh sb="6" eb="8">
      <t>ニンイ</t>
    </rPh>
    <rPh sb="8" eb="10">
      <t>ショシキ</t>
    </rPh>
    <rPh sb="11" eb="12">
      <t>カ</t>
    </rPh>
    <phoneticPr fontId="3"/>
  </si>
  <si>
    <t>ﾄｳｶｲｺﾝｽﾄ(ｶ</t>
    <phoneticPr fontId="2"/>
  </si>
  <si>
    <t>東海コンスト株式会社</t>
    <rPh sb="0" eb="2">
      <t>トウカイ</t>
    </rPh>
    <rPh sb="6" eb="10">
      <t>カブ</t>
    </rPh>
    <phoneticPr fontId="2"/>
  </si>
  <si>
    <t>ﾄｳｶｲｺﾝｽﾄｶﾌﾞｼｷｶﾞｲｼｬ</t>
    <phoneticPr fontId="2"/>
  </si>
  <si>
    <t>税抜小計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</si>
</sst>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lt;=999]000;[&lt;=9999]000\-00;000\-0000"/>
    <numFmt numFmtId="177" formatCode="[$¥-411]#,##0.00;[$¥-411]#,##0.00"/>
    <numFmt numFmtId="178" formatCode="#,##0.00;&quot;△ &quot;#,##0.00"/>
    <numFmt numFmtId="179" formatCode="0.00_ "/>
    <numFmt numFmtId="180" formatCode="0.0_ "/>
    <numFmt numFmtId="181" formatCode="#,##0.00_ "/>
    <numFmt numFmtId="182" formatCode="#,##0.00;&quot;▲ &quot;#,##0.00"/>
    <numFmt numFmtId="183" formatCode="0.00_);[Red]\(0.00\)"/>
    <numFmt numFmtId="184" formatCode="#,##0.0;&quot;▲ &quot;#,##0.0"/>
    <numFmt numFmtId="185" formatCode="#,##0;&quot;▲ &quot;#,##0"/>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6"/>
      <color theme="1"/>
      <name val="游ゴシック"/>
      <family val="2"/>
      <charset val="128"/>
      <scheme val="minor"/>
    </font>
    <font>
      <sz val="11"/>
      <color theme="1"/>
      <name val="ＭＳ Ｐ明朝"/>
      <family val="1"/>
      <charset val="128"/>
    </font>
    <font>
      <b/>
      <sz val="16"/>
      <color rgb="FFFF0000"/>
      <name val="游ゴシック"/>
      <family val="3"/>
      <charset val="128"/>
      <scheme val="minor"/>
    </font>
    <font>
      <sz val="9"/>
      <color theme="1"/>
      <name val="游ゴシック"/>
      <family val="2"/>
      <charset val="128"/>
      <scheme val="minor"/>
    </font>
    <font>
      <sz val="14"/>
      <color theme="1"/>
      <name val="ＭＳ Ｐ明朝"/>
      <family val="1"/>
      <charset val="128"/>
    </font>
    <font>
      <sz val="11"/>
      <name val="游ゴシック"/>
      <family val="2"/>
      <charset val="128"/>
      <scheme val="minor"/>
    </font>
    <font>
      <sz val="11"/>
      <name val="游ゴシック"/>
      <family val="3"/>
      <charset val="128"/>
      <scheme val="minor"/>
    </font>
    <font>
      <sz val="16"/>
      <name val="游ゴシック"/>
      <family val="3"/>
      <charset val="128"/>
      <scheme val="minor"/>
    </font>
    <font>
      <sz val="16"/>
      <color rgb="FFFF0000"/>
      <name val="游ゴシック"/>
      <family val="3"/>
      <charset val="128"/>
      <scheme val="minor"/>
    </font>
    <font>
      <sz val="18"/>
      <color theme="1"/>
      <name val="ＭＳ Ｐ明朝"/>
      <family val="1"/>
      <charset val="128"/>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name val="ＭＳ Ｐ明朝"/>
      <family val="1"/>
      <charset val="128"/>
    </font>
    <font>
      <sz val="12"/>
      <color indexed="81"/>
      <name val="MS P ゴシック"/>
      <family val="3"/>
      <charset val="128"/>
    </font>
    <font>
      <sz val="11"/>
      <name val="ＭＳ Ｐゴシック"/>
      <family val="3"/>
      <charset val="128"/>
    </font>
    <font>
      <sz val="18"/>
      <name val="ＭＳ Ｐゴシック"/>
      <family val="2"/>
      <charset val="128"/>
    </font>
    <font>
      <b/>
      <sz val="18"/>
      <name val="ＭＳ Ｐゴシック"/>
      <family val="3"/>
      <charset val="128"/>
    </font>
    <font>
      <sz val="6"/>
      <name val="ＭＳ Ｐゴシック"/>
      <family val="3"/>
      <charset val="128"/>
    </font>
    <font>
      <b/>
      <sz val="14"/>
      <color rgb="FFFF0000"/>
      <name val="ＭＳ Ｐゴシック"/>
      <family val="3"/>
      <charset val="128"/>
    </font>
    <font>
      <sz val="12"/>
      <name val="ＭＳ Ｐゴシック"/>
      <family val="3"/>
      <charset val="128"/>
    </font>
    <font>
      <b/>
      <sz val="14"/>
      <color rgb="FFFF0000"/>
      <name val="游ゴシック"/>
      <family val="3"/>
      <charset val="128"/>
      <scheme val="minor"/>
    </font>
    <font>
      <sz val="11"/>
      <color theme="0"/>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41"/>
        <bgColor indexed="64"/>
      </patternFill>
    </fill>
    <fill>
      <patternFill patternType="solid">
        <fgColor theme="7" tint="0.79998168889431442"/>
        <bgColor indexed="64"/>
      </patternFill>
    </fill>
  </fills>
  <borders count="72">
    <border>
      <left/>
      <right/>
      <top/>
      <bottom/>
      <diagonal/>
    </border>
    <border>
      <left/>
      <right/>
      <top/>
      <bottom style="double">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auto="1"/>
      </left>
      <right/>
      <top/>
      <bottom style="hair">
        <color auto="1"/>
      </bottom>
      <diagonal/>
    </border>
    <border>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hair">
        <color auto="1"/>
      </top>
      <bottom/>
      <diagonal/>
    </border>
    <border>
      <left/>
      <right style="hair">
        <color indexed="64"/>
      </right>
      <top/>
      <bottom/>
      <diagonal/>
    </border>
    <border>
      <left/>
      <right style="hair">
        <color auto="1"/>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0" fillId="0" borderId="0"/>
    <xf numFmtId="38" fontId="20" fillId="0" borderId="0" applyFont="0" applyFill="0" applyBorder="0" applyAlignment="0" applyProtection="0"/>
    <xf numFmtId="9" fontId="20" fillId="0" borderId="0" applyFont="0" applyFill="0" applyBorder="0" applyAlignment="0" applyProtection="0"/>
  </cellStyleXfs>
  <cellXfs count="588">
    <xf numFmtId="0" fontId="0" fillId="0" borderId="0" xfId="0">
      <alignment vertical="center"/>
    </xf>
    <xf numFmtId="0" fontId="0" fillId="0" borderId="0" xfId="0" applyFill="1" applyProtection="1">
      <alignment vertical="center"/>
    </xf>
    <xf numFmtId="0" fontId="0" fillId="0" borderId="0" xfId="0" applyFill="1" applyBorder="1" applyProtection="1">
      <alignment vertical="center"/>
    </xf>
    <xf numFmtId="0" fontId="0" fillId="0" borderId="2" xfId="0" applyFill="1" applyBorder="1" applyProtection="1">
      <alignment vertical="center"/>
    </xf>
    <xf numFmtId="0" fontId="0" fillId="0" borderId="3" xfId="0" applyFill="1" applyBorder="1" applyProtection="1">
      <alignment vertical="center"/>
    </xf>
    <xf numFmtId="0" fontId="0" fillId="0" borderId="4" xfId="0" applyFill="1" applyBorder="1" applyProtection="1">
      <alignment vertical="center"/>
    </xf>
    <xf numFmtId="0" fontId="0" fillId="0" borderId="5" xfId="0" applyFill="1" applyBorder="1" applyAlignment="1" applyProtection="1">
      <alignment vertical="center"/>
    </xf>
    <xf numFmtId="0" fontId="0" fillId="0" borderId="0" xfId="0" applyFill="1" applyAlignment="1" applyProtection="1">
      <alignment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8" fillId="0" borderId="0" xfId="0" applyFont="1" applyFill="1" applyBorder="1" applyProtection="1">
      <alignment vertical="center"/>
    </xf>
    <xf numFmtId="0" fontId="0" fillId="0" borderId="9" xfId="0" applyFill="1" applyBorder="1" applyProtection="1">
      <alignment vertical="center"/>
    </xf>
    <xf numFmtId="176" fontId="0" fillId="0" borderId="0" xfId="0" applyNumberFormat="1" applyFill="1" applyBorder="1" applyAlignment="1" applyProtection="1">
      <alignment vertical="center"/>
    </xf>
    <xf numFmtId="0" fontId="0" fillId="0" borderId="10" xfId="0" applyFill="1" applyBorder="1" applyProtection="1">
      <alignment vertical="center"/>
    </xf>
    <xf numFmtId="0" fontId="0" fillId="0" borderId="0" xfId="0" applyFill="1" applyAlignment="1" applyProtection="1">
      <alignment horizontal="right" vertical="center"/>
    </xf>
    <xf numFmtId="0" fontId="0" fillId="0" borderId="0" xfId="0" applyFont="1" applyFill="1" applyProtection="1">
      <alignment vertical="center"/>
    </xf>
    <xf numFmtId="0" fontId="0" fillId="0" borderId="9" xfId="0" applyFont="1" applyFill="1" applyBorder="1" applyProtection="1">
      <alignment vertical="center"/>
    </xf>
    <xf numFmtId="0" fontId="0" fillId="0" borderId="0" xfId="0" applyFill="1" applyBorder="1" applyAlignment="1" applyProtection="1">
      <alignment vertical="center"/>
    </xf>
    <xf numFmtId="49" fontId="13" fillId="0" borderId="8" xfId="0" applyNumberFormat="1" applyFont="1" applyFill="1" applyBorder="1" applyAlignment="1" applyProtection="1">
      <alignment vertical="center"/>
    </xf>
    <xf numFmtId="49" fontId="13" fillId="0" borderId="19" xfId="0" applyNumberFormat="1" applyFont="1" applyFill="1" applyBorder="1" applyAlignment="1" applyProtection="1">
      <alignment vertical="center"/>
    </xf>
    <xf numFmtId="0" fontId="0" fillId="0" borderId="0" xfId="0" applyFill="1" applyBorder="1" applyAlignment="1" applyProtection="1">
      <alignment vertical="top" wrapText="1"/>
    </xf>
    <xf numFmtId="0" fontId="0" fillId="0" borderId="40" xfId="0" applyFill="1" applyBorder="1" applyProtection="1">
      <alignment vertical="center"/>
    </xf>
    <xf numFmtId="0" fontId="0" fillId="0" borderId="41" xfId="0" applyFill="1" applyBorder="1" applyProtection="1">
      <alignment vertical="center"/>
    </xf>
    <xf numFmtId="0" fontId="0" fillId="0" borderId="15" xfId="0" applyFill="1" applyBorder="1" applyProtection="1">
      <alignment vertical="center"/>
    </xf>
    <xf numFmtId="0" fontId="0" fillId="0" borderId="16" xfId="0" applyFill="1" applyBorder="1" applyProtection="1">
      <alignment vertical="center"/>
    </xf>
    <xf numFmtId="0" fontId="0" fillId="0" borderId="0" xfId="0" applyFill="1" applyBorder="1" applyAlignment="1" applyProtection="1">
      <alignment horizontal="center" vertical="center"/>
    </xf>
    <xf numFmtId="177" fontId="0" fillId="0" borderId="0" xfId="1" applyNumberFormat="1" applyFont="1" applyFill="1" applyBorder="1" applyAlignment="1" applyProtection="1">
      <alignment horizontal="right" vertical="center"/>
    </xf>
    <xf numFmtId="179" fontId="0" fillId="0" borderId="0" xfId="0" applyNumberFormat="1" applyFill="1" applyAlignment="1" applyProtection="1">
      <alignment vertical="center"/>
    </xf>
    <xf numFmtId="0" fontId="15" fillId="0" borderId="0" xfId="0" applyFont="1" applyFill="1" applyBorder="1" applyAlignment="1" applyProtection="1">
      <alignment vertical="center"/>
    </xf>
    <xf numFmtId="0" fontId="0" fillId="0" borderId="7" xfId="0" applyFill="1" applyBorder="1" applyAlignment="1" applyProtection="1">
      <alignment vertical="center"/>
    </xf>
    <xf numFmtId="6" fontId="9" fillId="0" borderId="7" xfId="2" applyFont="1" applyFill="1" applyBorder="1" applyAlignment="1" applyProtection="1">
      <alignment vertical="center"/>
    </xf>
    <xf numFmtId="6" fontId="9" fillId="0" borderId="8" xfId="2" applyFont="1" applyFill="1" applyBorder="1" applyAlignment="1" applyProtection="1">
      <alignment vertical="center"/>
    </xf>
    <xf numFmtId="6" fontId="9" fillId="0" borderId="0" xfId="2" applyFont="1" applyFill="1" applyBorder="1" applyAlignment="1" applyProtection="1">
      <alignment vertical="center"/>
    </xf>
    <xf numFmtId="6" fontId="9" fillId="0" borderId="10" xfId="2" applyFont="1" applyFill="1" applyBorder="1" applyAlignment="1" applyProtection="1">
      <alignment vertical="center"/>
    </xf>
    <xf numFmtId="0" fontId="0" fillId="0" borderId="38" xfId="0" applyFill="1" applyBorder="1" applyProtection="1">
      <alignment vertical="center"/>
    </xf>
    <xf numFmtId="0" fontId="0" fillId="0" borderId="36" xfId="0" applyFill="1" applyBorder="1" applyProtection="1">
      <alignment vertical="center"/>
    </xf>
    <xf numFmtId="0" fontId="0" fillId="0" borderId="37" xfId="0" applyFill="1" applyBorder="1" applyProtection="1">
      <alignment vertical="center"/>
    </xf>
    <xf numFmtId="0" fontId="16" fillId="0" borderId="0" xfId="0" applyFont="1" applyFill="1" applyAlignment="1" applyProtection="1">
      <alignment vertical="center" wrapText="1"/>
    </xf>
    <xf numFmtId="0" fontId="0" fillId="0" borderId="27" xfId="0" applyFill="1" applyBorder="1" applyProtection="1">
      <alignment vertical="center"/>
    </xf>
    <xf numFmtId="0" fontId="0" fillId="0" borderId="26" xfId="0" applyFill="1" applyBorder="1" applyProtection="1">
      <alignment vertical="center"/>
    </xf>
    <xf numFmtId="6" fontId="0" fillId="0" borderId="7" xfId="0" applyNumberFormat="1" applyFill="1" applyBorder="1" applyAlignment="1" applyProtection="1">
      <alignment vertical="center"/>
    </xf>
    <xf numFmtId="6" fontId="9" fillId="0" borderId="7" xfId="2" applyFont="1" applyFill="1" applyBorder="1" applyAlignment="1" applyProtection="1">
      <alignment vertical="center"/>
      <protection locked="0"/>
    </xf>
    <xf numFmtId="6" fontId="0" fillId="0" borderId="0" xfId="0" applyNumberFormat="1" applyFill="1" applyBorder="1" applyAlignment="1" applyProtection="1">
      <alignment vertical="center"/>
    </xf>
    <xf numFmtId="6" fontId="9" fillId="0" borderId="0" xfId="2" applyFont="1" applyFill="1" applyBorder="1" applyAlignment="1" applyProtection="1">
      <alignment vertical="center"/>
      <protection locked="0"/>
    </xf>
    <xf numFmtId="0" fontId="0" fillId="0" borderId="33" xfId="0" applyFill="1" applyBorder="1" applyProtection="1">
      <alignment vertical="center"/>
    </xf>
    <xf numFmtId="0" fontId="8" fillId="0" borderId="5" xfId="0" applyFont="1" applyFill="1" applyBorder="1" applyProtection="1">
      <alignment vertical="center"/>
    </xf>
    <xf numFmtId="0" fontId="0" fillId="0" borderId="5" xfId="0" applyFill="1" applyBorder="1" applyProtection="1">
      <alignment vertical="center"/>
    </xf>
    <xf numFmtId="0" fontId="0" fillId="0" borderId="32" xfId="0" applyFill="1" applyBorder="1" applyProtection="1">
      <alignment vertical="center"/>
    </xf>
    <xf numFmtId="176" fontId="6" fillId="0" borderId="0" xfId="0" applyNumberFormat="1" applyFont="1" applyFill="1" applyBorder="1" applyAlignment="1" applyProtection="1">
      <alignment vertical="center"/>
    </xf>
    <xf numFmtId="0" fontId="0" fillId="0" borderId="19" xfId="0" applyFill="1" applyBorder="1" applyProtection="1">
      <alignment vertical="center"/>
    </xf>
    <xf numFmtId="0" fontId="0" fillId="0" borderId="9" xfId="0" applyFill="1" applyBorder="1" applyAlignment="1" applyProtection="1">
      <alignment vertical="center" wrapText="1"/>
    </xf>
    <xf numFmtId="0" fontId="9" fillId="0" borderId="0" xfId="0" applyFont="1" applyFill="1" applyBorder="1" applyAlignment="1" applyProtection="1">
      <alignment vertical="center"/>
    </xf>
    <xf numFmtId="0" fontId="0" fillId="0" borderId="0" xfId="0" applyFill="1" applyBorder="1" applyAlignment="1" applyProtection="1">
      <alignment vertical="center" wrapText="1"/>
    </xf>
    <xf numFmtId="0" fontId="0" fillId="0" borderId="0" xfId="0" applyFill="1" applyBorder="1" applyAlignment="1" applyProtection="1">
      <alignment horizontal="right" vertical="center"/>
    </xf>
    <xf numFmtId="6" fontId="9" fillId="0" borderId="0" xfId="2" applyFont="1" applyFill="1" applyBorder="1" applyAlignment="1" applyProtection="1">
      <alignment horizontal="right" vertical="center"/>
    </xf>
    <xf numFmtId="0" fontId="0" fillId="0" borderId="9" xfId="0" applyFill="1" applyBorder="1" applyAlignment="1" applyProtection="1">
      <alignment vertical="center" textRotation="255"/>
    </xf>
    <xf numFmtId="0" fontId="0" fillId="0" borderId="0" xfId="0" applyFill="1" applyBorder="1" applyAlignment="1" applyProtection="1">
      <alignment vertical="center" textRotation="255"/>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7"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8"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vertical="center"/>
    </xf>
    <xf numFmtId="0" fontId="0" fillId="0" borderId="19"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9" xfId="0" applyFont="1" applyFill="1" applyBorder="1" applyAlignment="1" applyProtection="1">
      <alignment vertical="center"/>
    </xf>
    <xf numFmtId="0" fontId="0" fillId="0" borderId="16" xfId="0" applyFont="1" applyFill="1" applyBorder="1" applyAlignment="1" applyProtection="1">
      <alignment vertical="center"/>
    </xf>
    <xf numFmtId="0" fontId="4" fillId="0" borderId="0" xfId="0" applyFont="1" applyFill="1" applyAlignment="1" applyProtection="1">
      <alignment horizontal="centerContinuous" vertical="top"/>
    </xf>
    <xf numFmtId="0" fontId="0" fillId="0" borderId="0" xfId="0" applyFont="1" applyFill="1" applyAlignment="1" applyProtection="1">
      <alignment horizontal="centerContinuous" vertical="top"/>
    </xf>
    <xf numFmtId="0" fontId="0" fillId="0" borderId="0" xfId="0" applyFill="1" applyAlignment="1" applyProtection="1">
      <alignment horizontal="centerContinuous" vertical="top"/>
    </xf>
    <xf numFmtId="0" fontId="0" fillId="0" borderId="0" xfId="0" applyFill="1" applyAlignment="1" applyProtection="1">
      <alignment horizontal="centerContinuous" vertical="center"/>
    </xf>
    <xf numFmtId="0" fontId="0" fillId="0" borderId="65" xfId="0" applyFill="1" applyBorder="1" applyProtection="1">
      <alignment vertical="center"/>
    </xf>
    <xf numFmtId="0" fontId="0" fillId="0" borderId="66" xfId="0" applyFill="1" applyBorder="1" applyProtection="1">
      <alignment vertical="center"/>
    </xf>
    <xf numFmtId="0" fontId="0" fillId="0" borderId="41" xfId="0" applyFill="1" applyBorder="1" applyAlignment="1" applyProtection="1">
      <alignment vertical="center"/>
    </xf>
    <xf numFmtId="0" fontId="0" fillId="0" borderId="67" xfId="0" applyFill="1" applyBorder="1" applyProtection="1">
      <alignment vertical="center"/>
    </xf>
    <xf numFmtId="0" fontId="3" fillId="0" borderId="0" xfId="0" applyFont="1" applyFill="1" applyAlignment="1" applyProtection="1">
      <alignment horizontal="left"/>
    </xf>
    <xf numFmtId="0" fontId="21" fillId="0" borderId="0" xfId="3" applyFont="1" applyAlignment="1"/>
    <xf numFmtId="0" fontId="21" fillId="0" borderId="0" xfId="3" applyFont="1" applyAlignment="1">
      <alignment horizontal="left"/>
    </xf>
    <xf numFmtId="0" fontId="3" fillId="0" borderId="0" xfId="0" applyFont="1" applyFill="1" applyAlignment="1" applyProtection="1">
      <alignment horizontal="right"/>
    </xf>
    <xf numFmtId="0" fontId="0" fillId="0" borderId="0" xfId="0" applyFont="1" applyFill="1" applyAlignment="1" applyProtection="1"/>
    <xf numFmtId="0" fontId="3" fillId="0" borderId="0" xfId="0" applyFont="1" applyFill="1" applyProtection="1">
      <alignment vertical="center"/>
    </xf>
    <xf numFmtId="38" fontId="20" fillId="0" borderId="0" xfId="4"/>
    <xf numFmtId="38" fontId="20" fillId="0" borderId="0" xfId="4" applyFont="1" applyAlignment="1">
      <alignment horizontal="right"/>
    </xf>
    <xf numFmtId="38" fontId="24" fillId="0" borderId="0" xfId="4" applyFont="1"/>
    <xf numFmtId="38" fontId="20" fillId="0" borderId="5" xfId="4" applyBorder="1" applyAlignment="1">
      <alignment horizontal="center"/>
    </xf>
    <xf numFmtId="38" fontId="20" fillId="0" borderId="0" xfId="4" applyFill="1"/>
    <xf numFmtId="38" fontId="20" fillId="0" borderId="5" xfId="4" applyFill="1" applyBorder="1" applyAlignment="1">
      <alignment horizontal="center"/>
    </xf>
    <xf numFmtId="38" fontId="20" fillId="0" borderId="0" xfId="4" applyFont="1" applyFill="1" applyAlignment="1">
      <alignment horizontal="right"/>
    </xf>
    <xf numFmtId="38" fontId="20" fillId="0" borderId="68" xfId="4" applyFont="1" applyBorder="1" applyAlignment="1">
      <alignment horizontal="center" vertical="center" shrinkToFit="1"/>
    </xf>
    <xf numFmtId="38" fontId="20" fillId="0" borderId="69" xfId="4" applyFont="1" applyBorder="1" applyAlignment="1">
      <alignment horizontal="center" vertical="center" shrinkToFit="1"/>
    </xf>
    <xf numFmtId="38" fontId="20" fillId="0" borderId="12" xfId="4" applyBorder="1" applyAlignment="1">
      <alignment horizontal="center" vertical="center" shrinkToFit="1"/>
    </xf>
    <xf numFmtId="38" fontId="20" fillId="0" borderId="59" xfId="4" applyFont="1" applyBorder="1" applyAlignment="1">
      <alignment horizontal="center" vertical="center" shrinkToFit="1"/>
    </xf>
    <xf numFmtId="38" fontId="20" fillId="0" borderId="0" xfId="4" applyAlignment="1">
      <alignment horizontal="center"/>
    </xf>
    <xf numFmtId="0" fontId="20" fillId="4" borderId="70" xfId="3" applyFill="1" applyBorder="1" applyAlignment="1">
      <alignment horizontal="center" shrinkToFit="1"/>
    </xf>
    <xf numFmtId="0" fontId="20" fillId="4" borderId="71" xfId="3" applyFill="1" applyBorder="1" applyAlignment="1">
      <alignment horizontal="center" shrinkToFit="1"/>
    </xf>
    <xf numFmtId="0" fontId="20" fillId="4" borderId="70" xfId="3" applyFill="1" applyBorder="1" applyAlignment="1">
      <alignment horizontal="right" indent="1" shrinkToFit="1"/>
    </xf>
    <xf numFmtId="185" fontId="20" fillId="4" borderId="70" xfId="3" applyNumberFormat="1" applyFill="1" applyBorder="1" applyAlignment="1">
      <alignment horizontal="right" indent="1" shrinkToFit="1"/>
    </xf>
    <xf numFmtId="184" fontId="20" fillId="4" borderId="70" xfId="3" applyNumberFormat="1" applyFill="1" applyBorder="1" applyAlignment="1">
      <alignment horizontal="right" indent="1" shrinkToFit="1"/>
    </xf>
    <xf numFmtId="38" fontId="20" fillId="0" borderId="61" xfId="4" applyFill="1" applyBorder="1" applyAlignment="1">
      <alignment horizontal="right" indent="1" shrinkToFit="1"/>
    </xf>
    <xf numFmtId="0" fontId="20" fillId="4" borderId="71" xfId="3" applyFill="1" applyBorder="1" applyAlignment="1">
      <alignment horizontal="right" indent="1" shrinkToFit="1"/>
    </xf>
    <xf numFmtId="185" fontId="20" fillId="4" borderId="63" xfId="3" applyNumberFormat="1" applyFill="1" applyBorder="1" applyAlignment="1">
      <alignment horizontal="right" indent="1" shrinkToFit="1"/>
    </xf>
    <xf numFmtId="38" fontId="20" fillId="0" borderId="64" xfId="4" applyFill="1" applyBorder="1" applyAlignment="1">
      <alignment horizontal="right" indent="1" shrinkToFit="1"/>
    </xf>
    <xf numFmtId="0" fontId="20" fillId="0" borderId="70" xfId="3" applyFill="1" applyBorder="1" applyAlignment="1">
      <alignment horizontal="center"/>
    </xf>
    <xf numFmtId="0" fontId="20" fillId="0" borderId="70" xfId="3" applyFill="1" applyBorder="1" applyAlignment="1">
      <alignment horizontal="right" indent="1"/>
    </xf>
    <xf numFmtId="185" fontId="20" fillId="0" borderId="56" xfId="5" applyNumberFormat="1" applyFill="1" applyBorder="1" applyAlignment="1">
      <alignment horizontal="right" indent="1" shrinkToFit="1"/>
    </xf>
    <xf numFmtId="183" fontId="20" fillId="0" borderId="56" xfId="4" applyNumberFormat="1" applyFill="1" applyBorder="1" applyAlignment="1">
      <alignment horizontal="right" indent="1" shrinkToFit="1"/>
    </xf>
    <xf numFmtId="38" fontId="20" fillId="0" borderId="61" xfId="4" applyFill="1" applyBorder="1" applyAlignment="1">
      <alignment horizontal="right" indent="1"/>
    </xf>
    <xf numFmtId="0" fontId="20" fillId="0" borderId="71" xfId="3" applyFill="1" applyBorder="1" applyAlignment="1">
      <alignment horizontal="right" indent="1"/>
    </xf>
    <xf numFmtId="183" fontId="20" fillId="0" borderId="63" xfId="4" applyNumberFormat="1" applyFill="1" applyBorder="1" applyAlignment="1">
      <alignment horizontal="right" indent="1" shrinkToFit="1"/>
    </xf>
    <xf numFmtId="38" fontId="20" fillId="0" borderId="64" xfId="4" applyFill="1" applyBorder="1" applyAlignment="1">
      <alignment horizontal="right" indent="1"/>
    </xf>
    <xf numFmtId="185" fontId="20" fillId="0" borderId="63" xfId="5" applyNumberFormat="1" applyFill="1" applyBorder="1" applyAlignment="1">
      <alignment horizontal="right" indent="1" shrinkToFit="1"/>
    </xf>
    <xf numFmtId="38" fontId="20" fillId="0" borderId="0" xfId="4" applyFont="1" applyFill="1" applyBorder="1" applyAlignment="1">
      <alignment horizontal="center"/>
    </xf>
    <xf numFmtId="38" fontId="20" fillId="0" borderId="0" xfId="4" applyFill="1" applyAlignment="1">
      <alignment horizontal="center"/>
    </xf>
    <xf numFmtId="0" fontId="20" fillId="0" borderId="71" xfId="3" applyFill="1" applyBorder="1" applyAlignment="1">
      <alignment horizont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center"/>
    </xf>
    <xf numFmtId="38" fontId="20" fillId="4" borderId="5" xfId="4" applyFont="1" applyFill="1" applyBorder="1" applyAlignment="1">
      <alignment shrinkToFit="1"/>
    </xf>
    <xf numFmtId="38" fontId="20" fillId="0" borderId="5" xfId="4" applyFont="1" applyFill="1" applyBorder="1" applyAlignment="1">
      <alignment shrinkToFit="1"/>
    </xf>
    <xf numFmtId="0" fontId="0" fillId="0" borderId="0" xfId="0" applyFont="1" applyFill="1" applyBorder="1" applyProtection="1">
      <alignment vertical="center"/>
    </xf>
    <xf numFmtId="0" fontId="0" fillId="0" borderId="10" xfId="0" applyFont="1" applyFill="1" applyBorder="1" applyProtection="1">
      <alignment vertical="center"/>
    </xf>
    <xf numFmtId="0" fontId="27" fillId="0" borderId="0" xfId="0" applyFont="1" applyFill="1" applyProtection="1">
      <alignment vertical="center"/>
    </xf>
    <xf numFmtId="0" fontId="0" fillId="5" borderId="0" xfId="0" applyFont="1" applyFill="1" applyAlignment="1" applyProtection="1">
      <alignment horizontal="left" vertical="center"/>
      <protection locked="0"/>
    </xf>
    <xf numFmtId="0" fontId="26" fillId="0" borderId="0" xfId="0" applyFont="1" applyFill="1" applyAlignment="1" applyProtection="1">
      <alignment horizontal="left" vertical="center"/>
    </xf>
    <xf numFmtId="0" fontId="0" fillId="3" borderId="0" xfId="0" applyFont="1" applyFill="1" applyAlignment="1" applyProtection="1">
      <alignment horizontal="left"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9" xfId="0" applyFill="1" applyBorder="1" applyAlignment="1" applyProtection="1">
      <alignment horizontal="center" vertical="center"/>
    </xf>
    <xf numFmtId="0" fontId="6" fillId="2" borderId="49" xfId="0" applyFont="1" applyFill="1" applyBorder="1" applyAlignment="1" applyProtection="1">
      <alignment horizontal="left" vertical="center"/>
      <protection locked="0"/>
    </xf>
    <xf numFmtId="0" fontId="6" fillId="2" borderId="50"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52" xfId="0" applyFont="1" applyFill="1" applyBorder="1" applyAlignment="1" applyProtection="1">
      <alignment horizontal="left" vertical="center"/>
      <protection locked="0"/>
    </xf>
    <xf numFmtId="0" fontId="6" fillId="2" borderId="53" xfId="0" applyFont="1" applyFill="1" applyBorder="1" applyAlignment="1" applyProtection="1">
      <alignment horizontal="left" vertical="center"/>
      <protection locked="0"/>
    </xf>
    <xf numFmtId="0" fontId="6" fillId="2" borderId="54" xfId="0" applyFont="1" applyFill="1" applyBorder="1" applyAlignment="1" applyProtection="1">
      <alignment horizontal="left" vertical="center"/>
      <protection locked="0"/>
    </xf>
    <xf numFmtId="0" fontId="6" fillId="2" borderId="46" xfId="0" applyFont="1" applyFill="1" applyBorder="1" applyAlignment="1" applyProtection="1">
      <alignment horizontal="left" vertical="center"/>
      <protection locked="0"/>
    </xf>
    <xf numFmtId="0" fontId="6" fillId="2" borderId="47" xfId="0" applyFont="1" applyFill="1" applyBorder="1" applyAlignment="1" applyProtection="1">
      <alignment horizontal="left" vertical="center"/>
      <protection locked="0"/>
    </xf>
    <xf numFmtId="0" fontId="6" fillId="2" borderId="48" xfId="0" applyFont="1" applyFill="1" applyBorder="1" applyAlignment="1" applyProtection="1">
      <alignment horizontal="left" vertical="center"/>
      <protection locked="0"/>
    </xf>
    <xf numFmtId="0" fontId="7" fillId="0" borderId="0" xfId="0" applyFont="1" applyFill="1" applyAlignment="1" applyProtection="1">
      <alignment horizontal="center" vertical="center"/>
    </xf>
    <xf numFmtId="0" fontId="0" fillId="0" borderId="0" xfId="0" applyFill="1" applyBorder="1" applyAlignment="1" applyProtection="1">
      <alignment horizontal="center" vertical="center"/>
    </xf>
    <xf numFmtId="176" fontId="6" fillId="2" borderId="0" xfId="0" applyNumberFormat="1"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7" fillId="0" borderId="0" xfId="0" applyFont="1" applyFill="1" applyAlignment="1" applyProtection="1">
      <alignment horizontal="left" vertical="top"/>
    </xf>
    <xf numFmtId="0" fontId="0" fillId="0" borderId="0" xfId="0" applyFill="1" applyBorder="1" applyAlignment="1" applyProtection="1">
      <alignment horizontal="left" vertical="center"/>
    </xf>
    <xf numFmtId="0" fontId="9" fillId="2" borderId="0"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7" fillId="0" borderId="0" xfId="0" applyFont="1" applyFill="1" applyAlignment="1" applyProtection="1">
      <alignment horizontal="left" vertical="center"/>
    </xf>
    <xf numFmtId="0" fontId="14" fillId="2" borderId="0"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0" fontId="0" fillId="0" borderId="11"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0" xfId="0" applyFill="1" applyBorder="1" applyAlignment="1" applyProtection="1">
      <alignment horizontal="center" vertical="center"/>
    </xf>
    <xf numFmtId="6" fontId="9" fillId="0" borderId="11" xfId="2" applyFont="1" applyFill="1" applyBorder="1" applyAlignment="1" applyProtection="1">
      <alignment horizontal="right" vertical="center" indent="1"/>
    </xf>
    <xf numFmtId="6" fontId="9" fillId="0" borderId="14" xfId="2" applyFont="1" applyFill="1" applyBorder="1" applyAlignment="1" applyProtection="1">
      <alignment horizontal="right" vertical="center" indent="1"/>
    </xf>
    <xf numFmtId="6" fontId="9" fillId="0" borderId="20" xfId="2" applyFont="1" applyFill="1" applyBorder="1" applyAlignment="1" applyProtection="1">
      <alignment horizontal="right" vertical="center" inden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ill="1" applyAlignment="1" applyProtection="1">
      <alignment horizontal="center" vertical="center"/>
    </xf>
    <xf numFmtId="0" fontId="6" fillId="2" borderId="0" xfId="0" applyFont="1" applyFill="1" applyAlignment="1" applyProtection="1">
      <alignment horizontal="center" vertical="center"/>
      <protection locked="0"/>
    </xf>
    <xf numFmtId="6" fontId="9" fillId="0" borderId="11" xfId="2" applyFont="1" applyFill="1" applyBorder="1" applyAlignment="1" applyProtection="1">
      <alignment horizontal="center" vertical="center"/>
    </xf>
    <xf numFmtId="6" fontId="9" fillId="0" borderId="14" xfId="2" applyFont="1" applyFill="1" applyBorder="1" applyAlignment="1" applyProtection="1">
      <alignment horizontal="center" vertical="center"/>
    </xf>
    <xf numFmtId="6" fontId="9" fillId="0" borderId="20" xfId="2"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49" fontId="12" fillId="0" borderId="16" xfId="0" applyNumberFormat="1" applyFont="1" applyFill="1" applyBorder="1" applyAlignment="1" applyProtection="1">
      <alignment horizontal="center" vertical="center"/>
    </xf>
    <xf numFmtId="0" fontId="9" fillId="2" borderId="38" xfId="0" applyFont="1" applyFill="1" applyBorder="1" applyAlignment="1" applyProtection="1">
      <alignment horizontal="left" vertical="center" wrapText="1"/>
      <protection locked="0"/>
    </xf>
    <xf numFmtId="0" fontId="9" fillId="2" borderId="36" xfId="0" applyFont="1" applyFill="1" applyBorder="1" applyAlignment="1" applyProtection="1">
      <alignment horizontal="left" vertical="center" wrapText="1"/>
      <protection locked="0"/>
    </xf>
    <xf numFmtId="0" fontId="9" fillId="2" borderId="39"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49" fontId="12" fillId="2" borderId="7" xfId="0" applyNumberFormat="1" applyFont="1" applyFill="1" applyBorder="1" applyAlignment="1" applyProtection="1">
      <alignment horizontal="left" vertical="center"/>
      <protection locked="0"/>
    </xf>
    <xf numFmtId="49" fontId="12" fillId="2" borderId="16" xfId="0" applyNumberFormat="1" applyFont="1" applyFill="1" applyBorder="1" applyAlignment="1" applyProtection="1">
      <alignment horizontal="left" vertical="center"/>
      <protection locked="0"/>
    </xf>
    <xf numFmtId="0" fontId="0" fillId="0" borderId="21"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6" fontId="9" fillId="0" borderId="22" xfId="2" applyFont="1" applyFill="1" applyBorder="1" applyAlignment="1" applyProtection="1">
      <alignment horizontal="right" vertical="center" indent="1"/>
    </xf>
    <xf numFmtId="6" fontId="9" fillId="0" borderId="23" xfId="2" applyFont="1" applyFill="1" applyBorder="1" applyAlignment="1" applyProtection="1">
      <alignment horizontal="right" vertical="center" indent="1"/>
    </xf>
    <xf numFmtId="6" fontId="9" fillId="0" borderId="25" xfId="2" applyFont="1" applyFill="1" applyBorder="1" applyAlignment="1" applyProtection="1">
      <alignment horizontal="right" vertical="center" indent="1"/>
    </xf>
    <xf numFmtId="6" fontId="9" fillId="0" borderId="29" xfId="2" applyFont="1" applyFill="1" applyBorder="1" applyAlignment="1" applyProtection="1">
      <alignment horizontal="right" vertical="center" indent="1"/>
    </xf>
    <xf numFmtId="6" fontId="9" fillId="0" borderId="30" xfId="2" applyFont="1" applyFill="1" applyBorder="1" applyAlignment="1" applyProtection="1">
      <alignment horizontal="right" vertical="center" indent="1"/>
    </xf>
    <xf numFmtId="0" fontId="0" fillId="0" borderId="1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26"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3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17" xfId="0" applyFill="1" applyBorder="1" applyAlignment="1" applyProtection="1">
      <alignment horizontal="center" vertical="center"/>
    </xf>
    <xf numFmtId="0" fontId="9" fillId="2" borderId="38"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0" fillId="0" borderId="38" xfId="0" applyFill="1" applyBorder="1" applyAlignment="1" applyProtection="1">
      <alignment horizontal="center" vertical="center"/>
    </xf>
    <xf numFmtId="0" fontId="0" fillId="0" borderId="18" xfId="0" applyFill="1" applyBorder="1" applyAlignment="1" applyProtection="1">
      <alignment horizontal="center" vertical="center"/>
    </xf>
    <xf numFmtId="0" fontId="14" fillId="2" borderId="16"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0" fillId="0" borderId="42"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44" xfId="0" applyFill="1" applyBorder="1" applyAlignment="1" applyProtection="1">
      <alignment horizontal="center" vertical="center"/>
    </xf>
    <xf numFmtId="0" fontId="9" fillId="2" borderId="42"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protection locked="0"/>
    </xf>
    <xf numFmtId="0" fontId="9" fillId="2" borderId="44" xfId="0" applyFont="1" applyFill="1" applyBorder="1" applyAlignment="1" applyProtection="1">
      <alignment horizontal="center" vertical="center"/>
      <protection locked="0"/>
    </xf>
    <xf numFmtId="0" fontId="9" fillId="2" borderId="42"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left" vertical="center" shrinkToFit="1"/>
      <protection locked="0"/>
    </xf>
    <xf numFmtId="0" fontId="9" fillId="2" borderId="44" xfId="0" applyFont="1" applyFill="1" applyBorder="1" applyAlignment="1" applyProtection="1">
      <alignment horizontal="left" vertical="center" shrinkToFit="1"/>
      <protection locked="0"/>
    </xf>
    <xf numFmtId="49" fontId="9" fillId="2" borderId="13"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49" fontId="9" fillId="2" borderId="27"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0" fillId="0" borderId="45" xfId="0" applyFill="1" applyBorder="1" applyAlignment="1" applyProtection="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6" fontId="9" fillId="2" borderId="6" xfId="2" applyFont="1" applyFill="1" applyBorder="1" applyAlignment="1" applyProtection="1">
      <alignment horizontal="right" vertical="center" indent="1"/>
      <protection locked="0"/>
    </xf>
    <xf numFmtId="6" fontId="9" fillId="2" borderId="7" xfId="2" applyFont="1" applyFill="1" applyBorder="1" applyAlignment="1" applyProtection="1">
      <alignment horizontal="right" vertical="center" indent="1"/>
      <protection locked="0"/>
    </xf>
    <xf numFmtId="6" fontId="9" fillId="2" borderId="31" xfId="2" applyFont="1" applyFill="1" applyBorder="1" applyAlignment="1" applyProtection="1">
      <alignment horizontal="right" vertical="center" indent="1"/>
      <protection locked="0"/>
    </xf>
    <xf numFmtId="6" fontId="9" fillId="2" borderId="5" xfId="2" applyFont="1" applyFill="1" applyBorder="1" applyAlignment="1" applyProtection="1">
      <alignment horizontal="right" vertical="center" indent="1"/>
      <protection locked="0"/>
    </xf>
    <xf numFmtId="178" fontId="9" fillId="2" borderId="6" xfId="0" applyNumberFormat="1" applyFont="1" applyFill="1" applyBorder="1" applyAlignment="1" applyProtection="1">
      <alignment horizontal="right" vertical="center" indent="1"/>
      <protection locked="0"/>
    </xf>
    <xf numFmtId="178" fontId="9" fillId="2" borderId="7" xfId="0" applyNumberFormat="1" applyFont="1" applyFill="1" applyBorder="1" applyAlignment="1" applyProtection="1">
      <alignment horizontal="right" vertical="center" indent="1"/>
      <protection locked="0"/>
    </xf>
    <xf numFmtId="178" fontId="9" fillId="2" borderId="8" xfId="0" applyNumberFormat="1" applyFont="1" applyFill="1" applyBorder="1" applyAlignment="1" applyProtection="1">
      <alignment horizontal="right" vertical="center" indent="1"/>
      <protection locked="0"/>
    </xf>
    <xf numFmtId="178" fontId="9" fillId="2" borderId="31" xfId="0" applyNumberFormat="1" applyFont="1" applyFill="1" applyBorder="1" applyAlignment="1" applyProtection="1">
      <alignment horizontal="right" vertical="center" indent="1"/>
      <protection locked="0"/>
    </xf>
    <xf numFmtId="178" fontId="9" fillId="2" borderId="5" xfId="0" applyNumberFormat="1" applyFont="1" applyFill="1" applyBorder="1" applyAlignment="1" applyProtection="1">
      <alignment horizontal="right" vertical="center" indent="1"/>
      <protection locked="0"/>
    </xf>
    <xf numFmtId="178" fontId="9" fillId="2" borderId="34" xfId="0" applyNumberFormat="1" applyFont="1" applyFill="1" applyBorder="1" applyAlignment="1" applyProtection="1">
      <alignment horizontal="right" vertical="center" indent="1"/>
      <protection locked="0"/>
    </xf>
    <xf numFmtId="6" fontId="9" fillId="0" borderId="6" xfId="2" applyFont="1" applyFill="1" applyBorder="1" applyAlignment="1" applyProtection="1">
      <alignment horizontal="right" vertical="center" indent="1"/>
    </xf>
    <xf numFmtId="6" fontId="9" fillId="0" borderId="7" xfId="2" applyFont="1" applyFill="1" applyBorder="1" applyAlignment="1" applyProtection="1">
      <alignment horizontal="right" vertical="center" indent="1"/>
    </xf>
    <xf numFmtId="6" fontId="9" fillId="0" borderId="8" xfId="2" applyFont="1" applyFill="1" applyBorder="1" applyAlignment="1" applyProtection="1">
      <alignment horizontal="right" vertical="center" indent="1"/>
    </xf>
    <xf numFmtId="6" fontId="9" fillId="0" borderId="31" xfId="2" applyFont="1" applyFill="1" applyBorder="1" applyAlignment="1" applyProtection="1">
      <alignment horizontal="right" vertical="center" indent="1"/>
    </xf>
    <xf numFmtId="6" fontId="9" fillId="0" borderId="5" xfId="2" applyFont="1" applyFill="1" applyBorder="1" applyAlignment="1" applyProtection="1">
      <alignment horizontal="right" vertical="center" indent="1"/>
    </xf>
    <xf numFmtId="6" fontId="9" fillId="0" borderId="34" xfId="2" applyFont="1" applyFill="1" applyBorder="1" applyAlignment="1" applyProtection="1">
      <alignment horizontal="right" vertical="center" indent="1"/>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6" fontId="9" fillId="2" borderId="35" xfId="2" applyFont="1" applyFill="1" applyBorder="1" applyAlignment="1" applyProtection="1">
      <alignment horizontal="right" vertical="center" indent="1"/>
      <protection locked="0"/>
    </xf>
    <xf numFmtId="6" fontId="9" fillId="2" borderId="36" xfId="2" applyFont="1" applyFill="1" applyBorder="1" applyAlignment="1" applyProtection="1">
      <alignment horizontal="right" vertical="center" indent="1"/>
      <protection locked="0"/>
    </xf>
    <xf numFmtId="6" fontId="9" fillId="2" borderId="39" xfId="2" applyFont="1" applyFill="1" applyBorder="1" applyAlignment="1" applyProtection="1">
      <alignment horizontal="right" vertical="center" indent="1"/>
      <protection locked="0"/>
    </xf>
    <xf numFmtId="6" fontId="9" fillId="2" borderId="34" xfId="2" applyFont="1" applyFill="1" applyBorder="1" applyAlignment="1" applyProtection="1">
      <alignment horizontal="right" vertical="center" indent="1"/>
      <protection locked="0"/>
    </xf>
    <xf numFmtId="178" fontId="9" fillId="2" borderId="35" xfId="0" applyNumberFormat="1" applyFont="1" applyFill="1" applyBorder="1" applyAlignment="1" applyProtection="1">
      <alignment horizontal="right" vertical="center" indent="1"/>
      <protection locked="0"/>
    </xf>
    <xf numFmtId="178" fontId="9" fillId="2" borderId="36" xfId="0" applyNumberFormat="1" applyFont="1" applyFill="1" applyBorder="1" applyAlignment="1" applyProtection="1">
      <alignment horizontal="right" vertical="center" indent="1"/>
      <protection locked="0"/>
    </xf>
    <xf numFmtId="178" fontId="9" fillId="2" borderId="39" xfId="0" applyNumberFormat="1" applyFont="1" applyFill="1" applyBorder="1" applyAlignment="1" applyProtection="1">
      <alignment horizontal="right" vertical="center" indent="1"/>
      <protection locked="0"/>
    </xf>
    <xf numFmtId="6" fontId="9" fillId="0" borderId="35" xfId="2" applyFont="1" applyFill="1" applyBorder="1" applyAlignment="1" applyProtection="1">
      <alignment horizontal="right" vertical="center" indent="1"/>
    </xf>
    <xf numFmtId="6" fontId="9" fillId="0" borderId="36" xfId="2" applyFont="1" applyFill="1" applyBorder="1" applyAlignment="1" applyProtection="1">
      <alignment horizontal="right" vertical="center" indent="1"/>
    </xf>
    <xf numFmtId="6" fontId="9" fillId="0" borderId="39" xfId="2" applyFont="1" applyFill="1" applyBorder="1" applyAlignment="1" applyProtection="1">
      <alignment horizontal="right" vertical="center" indent="1"/>
    </xf>
    <xf numFmtId="179" fontId="0" fillId="0" borderId="0" xfId="0" applyNumberFormat="1" applyFill="1" applyAlignment="1" applyProtection="1">
      <alignment horizontal="center" vertical="center"/>
    </xf>
    <xf numFmtId="180" fontId="0" fillId="0" borderId="0" xfId="0" applyNumberFormat="1" applyFill="1" applyAlignment="1" applyProtection="1">
      <alignment horizontal="center" vertical="center"/>
    </xf>
    <xf numFmtId="0" fontId="10" fillId="0" borderId="55"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6" fontId="9" fillId="0" borderId="45" xfId="2" applyFont="1" applyFill="1" applyBorder="1" applyAlignment="1" applyProtection="1">
      <alignment horizontal="right" vertical="center" indent="1"/>
    </xf>
    <xf numFmtId="0" fontId="11" fillId="0" borderId="55" xfId="0" applyFont="1" applyFill="1" applyBorder="1" applyAlignment="1" applyProtection="1">
      <alignment horizontal="center" vertical="center"/>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6" fontId="9" fillId="2" borderId="15" xfId="2" applyFont="1" applyFill="1" applyBorder="1" applyAlignment="1" applyProtection="1">
      <alignment horizontal="right" vertical="center" indent="1"/>
      <protection locked="0"/>
    </xf>
    <xf numFmtId="6" fontId="9" fillId="2" borderId="16" xfId="2" applyFont="1" applyFill="1" applyBorder="1" applyAlignment="1" applyProtection="1">
      <alignment horizontal="right" vertical="center" indent="1"/>
      <protection locked="0"/>
    </xf>
    <xf numFmtId="6" fontId="9" fillId="2" borderId="19" xfId="2" applyFont="1" applyFill="1" applyBorder="1" applyAlignment="1" applyProtection="1">
      <alignment horizontal="right" vertical="center" indent="1"/>
      <protection locked="0"/>
    </xf>
    <xf numFmtId="178" fontId="9" fillId="2" borderId="15" xfId="0" applyNumberFormat="1" applyFont="1" applyFill="1" applyBorder="1" applyAlignment="1" applyProtection="1">
      <alignment horizontal="right" vertical="center" indent="1"/>
      <protection locked="0"/>
    </xf>
    <xf numFmtId="178" fontId="9" fillId="2" borderId="16" xfId="0" applyNumberFormat="1" applyFont="1" applyFill="1" applyBorder="1" applyAlignment="1" applyProtection="1">
      <alignment horizontal="right" vertical="center" indent="1"/>
      <protection locked="0"/>
    </xf>
    <xf numFmtId="178" fontId="9" fillId="2" borderId="19" xfId="0" applyNumberFormat="1" applyFont="1" applyFill="1" applyBorder="1" applyAlignment="1" applyProtection="1">
      <alignment horizontal="right" vertical="center" indent="1"/>
      <protection locked="0"/>
    </xf>
    <xf numFmtId="6" fontId="9" fillId="0" borderId="15" xfId="2" applyFont="1" applyFill="1" applyBorder="1" applyAlignment="1" applyProtection="1">
      <alignment horizontal="right" vertical="center" indent="1"/>
    </xf>
    <xf numFmtId="6" fontId="9" fillId="0" borderId="16" xfId="2" applyFont="1" applyFill="1" applyBorder="1" applyAlignment="1" applyProtection="1">
      <alignment horizontal="right" vertical="center" indent="1"/>
    </xf>
    <xf numFmtId="6" fontId="9" fillId="0" borderId="19" xfId="2" applyFont="1" applyFill="1" applyBorder="1" applyAlignment="1" applyProtection="1">
      <alignment horizontal="right" vertical="center" indent="1"/>
    </xf>
    <xf numFmtId="0" fontId="6" fillId="0" borderId="0" xfId="0" applyFont="1" applyFill="1" applyAlignment="1" applyProtection="1">
      <alignment horizontal="center" vertical="center"/>
    </xf>
    <xf numFmtId="0" fontId="0" fillId="0" borderId="55" xfId="0" applyFill="1" applyBorder="1" applyAlignment="1" applyProtection="1">
      <alignment horizontal="center" vertical="center"/>
    </xf>
    <xf numFmtId="0" fontId="16" fillId="0" borderId="0" xfId="0" applyFont="1" applyFill="1" applyAlignment="1" applyProtection="1">
      <alignment horizontal="center" vertical="center"/>
    </xf>
    <xf numFmtId="0" fontId="17" fillId="0" borderId="0" xfId="0" applyFont="1" applyFill="1" applyAlignment="1" applyProtection="1">
      <alignment horizontal="center" vertical="center"/>
    </xf>
    <xf numFmtId="9" fontId="5" fillId="2" borderId="6"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xf>
    <xf numFmtId="0" fontId="12" fillId="0" borderId="16" xfId="0" applyNumberFormat="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0" fillId="0" borderId="56" xfId="0" applyFill="1" applyBorder="1" applyAlignment="1" applyProtection="1">
      <alignment horizontal="center" vertical="center"/>
    </xf>
    <xf numFmtId="6" fontId="9" fillId="0" borderId="56" xfId="2" applyFont="1" applyFill="1" applyBorder="1" applyAlignment="1" applyProtection="1">
      <alignment horizontal="center" vertical="center"/>
    </xf>
    <xf numFmtId="0" fontId="0" fillId="0" borderId="57" xfId="0" applyFill="1" applyBorder="1" applyAlignment="1" applyProtection="1">
      <alignment horizontal="center" vertical="center"/>
    </xf>
    <xf numFmtId="0" fontId="0" fillId="0" borderId="58"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0" borderId="63" xfId="0"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6" fontId="9" fillId="0" borderId="56" xfId="2" applyFont="1" applyFill="1" applyBorder="1" applyAlignment="1" applyProtection="1">
      <alignment horizontal="right" vertical="center" indent="1"/>
    </xf>
    <xf numFmtId="0" fontId="9" fillId="0" borderId="38"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6" fontId="9" fillId="0" borderId="58" xfId="2" applyFont="1" applyFill="1" applyBorder="1" applyAlignment="1" applyProtection="1">
      <alignment horizontal="right" vertical="center" indent="1"/>
    </xf>
    <xf numFmtId="6" fontId="9" fillId="0" borderId="59" xfId="2" applyFont="1" applyFill="1" applyBorder="1" applyAlignment="1" applyProtection="1">
      <alignment horizontal="right" vertical="center" indent="1"/>
    </xf>
    <xf numFmtId="6" fontId="9" fillId="0" borderId="61" xfId="2" applyFont="1" applyFill="1" applyBorder="1" applyAlignment="1" applyProtection="1">
      <alignment horizontal="right" vertical="center" indent="1"/>
    </xf>
    <xf numFmtId="6" fontId="9" fillId="0" borderId="63" xfId="2" applyFont="1" applyFill="1" applyBorder="1" applyAlignment="1" applyProtection="1">
      <alignment horizontal="right" vertical="center" indent="1"/>
    </xf>
    <xf numFmtId="6" fontId="9" fillId="0" borderId="64" xfId="2" applyFont="1" applyFill="1" applyBorder="1" applyAlignment="1" applyProtection="1">
      <alignment horizontal="right" vertical="center" indent="1"/>
    </xf>
    <xf numFmtId="0" fontId="9" fillId="0" borderId="1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8" xfId="0" applyFont="1" applyFill="1" applyBorder="1" applyAlignment="1" applyProtection="1">
      <alignment horizontal="left" vertical="center"/>
    </xf>
    <xf numFmtId="0" fontId="9" fillId="0" borderId="36"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14" fillId="0" borderId="16" xfId="0" applyFont="1" applyFill="1" applyBorder="1" applyAlignment="1" applyProtection="1">
      <alignment horizontal="left" vertical="center"/>
    </xf>
    <xf numFmtId="0" fontId="14" fillId="0" borderId="19" xfId="0" applyFont="1" applyFill="1" applyBorder="1" applyAlignment="1" applyProtection="1">
      <alignment horizontal="left" vertical="center"/>
    </xf>
    <xf numFmtId="0" fontId="9" fillId="0" borderId="8"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9" fillId="0" borderId="42"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9" fillId="0" borderId="42" xfId="0" applyFont="1" applyFill="1" applyBorder="1" applyAlignment="1" applyProtection="1">
      <alignment horizontal="left" vertical="center" shrinkToFit="1"/>
      <protection locked="0"/>
    </xf>
    <xf numFmtId="0" fontId="9" fillId="0" borderId="4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13"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27"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6" fillId="0"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39"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34" xfId="0" applyFont="1" applyFill="1" applyBorder="1" applyAlignment="1" applyProtection="1">
      <alignment horizontal="left" vertical="center"/>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6" fontId="9" fillId="0" borderId="50" xfId="2" applyFont="1" applyFill="1" applyBorder="1" applyAlignment="1" applyProtection="1">
      <alignment horizontal="right" vertical="center" indent="1"/>
    </xf>
    <xf numFmtId="6" fontId="9" fillId="0" borderId="51" xfId="2" applyFont="1" applyFill="1" applyBorder="1" applyAlignment="1" applyProtection="1">
      <alignment horizontal="right" vertical="center" indent="1"/>
    </xf>
    <xf numFmtId="181" fontId="9" fillId="0" borderId="35" xfId="0" applyNumberFormat="1" applyFont="1" applyFill="1" applyBorder="1" applyAlignment="1" applyProtection="1">
      <alignment horizontal="right" vertical="center" indent="1"/>
    </xf>
    <xf numFmtId="181" fontId="9" fillId="0" borderId="36" xfId="0" applyNumberFormat="1" applyFont="1" applyFill="1" applyBorder="1" applyAlignment="1" applyProtection="1">
      <alignment horizontal="right" vertical="center" indent="1"/>
    </xf>
    <xf numFmtId="181" fontId="9" fillId="0" borderId="39" xfId="0" applyNumberFormat="1" applyFont="1" applyFill="1" applyBorder="1" applyAlignment="1" applyProtection="1">
      <alignment horizontal="right" vertical="center" indent="1"/>
    </xf>
    <xf numFmtId="181" fontId="9" fillId="0" borderId="31" xfId="0" applyNumberFormat="1" applyFont="1" applyFill="1" applyBorder="1" applyAlignment="1" applyProtection="1">
      <alignment horizontal="right" vertical="center" indent="1"/>
    </xf>
    <xf numFmtId="181" fontId="9" fillId="0" borderId="5" xfId="0" applyNumberFormat="1" applyFont="1" applyFill="1" applyBorder="1" applyAlignment="1" applyProtection="1">
      <alignment horizontal="right" vertical="center" indent="1"/>
    </xf>
    <xf numFmtId="181" fontId="9" fillId="0" borderId="34" xfId="0" applyNumberFormat="1" applyFont="1" applyFill="1" applyBorder="1" applyAlignment="1" applyProtection="1">
      <alignment horizontal="right" vertical="center" indent="1"/>
    </xf>
    <xf numFmtId="6" fontId="9" fillId="0" borderId="35" xfId="2" applyNumberFormat="1" applyFont="1" applyFill="1" applyBorder="1" applyAlignment="1" applyProtection="1">
      <alignment horizontal="right" vertical="center" indent="1"/>
    </xf>
    <xf numFmtId="6" fontId="9" fillId="0" borderId="36" xfId="2" applyNumberFormat="1" applyFont="1" applyFill="1" applyBorder="1" applyAlignment="1" applyProtection="1">
      <alignment horizontal="right" vertical="center" indent="1"/>
    </xf>
    <xf numFmtId="6" fontId="9" fillId="0" borderId="39" xfId="2" applyNumberFormat="1" applyFont="1" applyFill="1" applyBorder="1" applyAlignment="1" applyProtection="1">
      <alignment horizontal="right" vertical="center" indent="1"/>
    </xf>
    <xf numFmtId="6" fontId="9" fillId="0" borderId="31" xfId="2" applyNumberFormat="1" applyFont="1" applyFill="1" applyBorder="1" applyAlignment="1" applyProtection="1">
      <alignment horizontal="right" vertical="center" indent="1"/>
    </xf>
    <xf numFmtId="6" fontId="9" fillId="0" borderId="5" xfId="2" applyNumberFormat="1" applyFont="1" applyFill="1" applyBorder="1" applyAlignment="1" applyProtection="1">
      <alignment horizontal="right" vertical="center" indent="1"/>
    </xf>
    <xf numFmtId="6" fontId="9" fillId="0" borderId="34" xfId="2" applyNumberFormat="1" applyFont="1" applyFill="1" applyBorder="1" applyAlignment="1" applyProtection="1">
      <alignment horizontal="right" vertical="center" indent="1"/>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6" fontId="9" fillId="0" borderId="47" xfId="2" applyFont="1" applyFill="1" applyBorder="1" applyAlignment="1" applyProtection="1">
      <alignment horizontal="right" vertical="center" indent="1"/>
    </xf>
    <xf numFmtId="6" fontId="9" fillId="0" borderId="48" xfId="2" applyFont="1" applyFill="1" applyBorder="1" applyAlignment="1" applyProtection="1">
      <alignment horizontal="right" vertical="center" indent="1"/>
    </xf>
    <xf numFmtId="181" fontId="9" fillId="0" borderId="6" xfId="0" applyNumberFormat="1" applyFont="1" applyFill="1" applyBorder="1" applyAlignment="1" applyProtection="1">
      <alignment horizontal="right" vertical="center" indent="1"/>
    </xf>
    <xf numFmtId="181" fontId="9" fillId="0" borderId="7" xfId="0" applyNumberFormat="1" applyFont="1" applyFill="1" applyBorder="1" applyAlignment="1" applyProtection="1">
      <alignment horizontal="right" vertical="center" indent="1"/>
    </xf>
    <xf numFmtId="6" fontId="9" fillId="0" borderId="6" xfId="2" applyNumberFormat="1" applyFont="1" applyFill="1" applyBorder="1" applyAlignment="1" applyProtection="1">
      <alignment horizontal="right" vertical="center" indent="1"/>
    </xf>
    <xf numFmtId="6" fontId="9" fillId="0" borderId="7" xfId="2" applyNumberFormat="1" applyFont="1" applyFill="1" applyBorder="1" applyAlignment="1" applyProtection="1">
      <alignment horizontal="right" vertical="center" indent="1"/>
    </xf>
    <xf numFmtId="6" fontId="9" fillId="0" borderId="8" xfId="2" applyNumberFormat="1" applyFont="1" applyFill="1" applyBorder="1" applyAlignment="1" applyProtection="1">
      <alignment horizontal="right" vertical="center" indent="1"/>
    </xf>
    <xf numFmtId="0" fontId="15" fillId="0" borderId="0" xfId="0" applyFont="1" applyFill="1" applyBorder="1" applyAlignment="1" applyProtection="1">
      <alignment horizontal="center" vertical="center"/>
    </xf>
    <xf numFmtId="6" fontId="9" fillId="0" borderId="0" xfId="2" applyFont="1" applyFill="1" applyBorder="1" applyAlignment="1" applyProtection="1">
      <alignment horizontal="right" vertical="center"/>
    </xf>
    <xf numFmtId="0" fontId="10" fillId="0" borderId="45" xfId="0" applyFont="1" applyFill="1" applyBorder="1" applyAlignment="1" applyProtection="1">
      <alignment horizontal="center" vertical="center"/>
    </xf>
    <xf numFmtId="0" fontId="6" fillId="0" borderId="15" xfId="0"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6" fillId="0" borderId="19" xfId="0" applyFont="1" applyFill="1" applyBorder="1" applyAlignment="1" applyProtection="1">
      <alignment horizontal="left"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6" fontId="9" fillId="0" borderId="53" xfId="2" applyFont="1" applyFill="1" applyBorder="1" applyAlignment="1" applyProtection="1">
      <alignment horizontal="right" vertical="center" indent="1"/>
    </xf>
    <xf numFmtId="6" fontId="9" fillId="0" borderId="54" xfId="2" applyFont="1" applyFill="1" applyBorder="1" applyAlignment="1" applyProtection="1">
      <alignment horizontal="right" vertical="center" indent="1"/>
    </xf>
    <xf numFmtId="181" fontId="9" fillId="0" borderId="15" xfId="0" applyNumberFormat="1" applyFont="1" applyFill="1" applyBorder="1" applyAlignment="1" applyProtection="1">
      <alignment horizontal="right" vertical="center" indent="1"/>
    </xf>
    <xf numFmtId="181" fontId="9" fillId="0" borderId="16" xfId="0" applyNumberFormat="1" applyFont="1" applyFill="1" applyBorder="1" applyAlignment="1" applyProtection="1">
      <alignment horizontal="right" vertical="center" indent="1"/>
    </xf>
    <xf numFmtId="181" fontId="9" fillId="0" borderId="19" xfId="0" applyNumberFormat="1" applyFont="1" applyFill="1" applyBorder="1" applyAlignment="1" applyProtection="1">
      <alignment horizontal="right" vertical="center" indent="1"/>
    </xf>
    <xf numFmtId="6" fontId="9" fillId="0" borderId="15" xfId="2" applyNumberFormat="1" applyFont="1" applyFill="1" applyBorder="1" applyAlignment="1" applyProtection="1">
      <alignment horizontal="right" vertical="center" indent="1"/>
    </xf>
    <xf numFmtId="6" fontId="9" fillId="0" borderId="16" xfId="2" applyNumberFormat="1" applyFont="1" applyFill="1" applyBorder="1" applyAlignment="1" applyProtection="1">
      <alignment horizontal="right" vertical="center" indent="1"/>
    </xf>
    <xf numFmtId="6" fontId="9" fillId="0" borderId="19" xfId="2" applyNumberFormat="1" applyFont="1" applyFill="1" applyBorder="1" applyAlignment="1" applyProtection="1">
      <alignment horizontal="right" vertical="center" indent="1"/>
    </xf>
    <xf numFmtId="0" fontId="0" fillId="0" borderId="0" xfId="0" applyFill="1" applyAlignment="1" applyProtection="1">
      <alignment horizontal="right" vertical="center"/>
    </xf>
    <xf numFmtId="0" fontId="0" fillId="0" borderId="0" xfId="0" applyFill="1" applyBorder="1" applyAlignment="1" applyProtection="1">
      <alignment horizontal="right" vertical="center"/>
    </xf>
    <xf numFmtId="176" fontId="6" fillId="0" borderId="0" xfId="0" applyNumberFormat="1"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34" xfId="0" applyFont="1" applyFill="1" applyBorder="1" applyAlignment="1" applyProtection="1">
      <alignment horizontal="left" vertical="center"/>
    </xf>
    <xf numFmtId="182" fontId="9" fillId="0" borderId="49" xfId="0" applyNumberFormat="1" applyFont="1" applyFill="1" applyBorder="1" applyAlignment="1" applyProtection="1">
      <alignment horizontal="right" vertical="center" indent="1"/>
    </xf>
    <xf numFmtId="182" fontId="9" fillId="0" borderId="50" xfId="0" applyNumberFormat="1" applyFont="1" applyFill="1" applyBorder="1" applyAlignment="1" applyProtection="1">
      <alignment horizontal="right" vertical="center" indent="1"/>
    </xf>
    <xf numFmtId="182" fontId="9" fillId="0" borderId="51" xfId="0" applyNumberFormat="1" applyFont="1" applyFill="1" applyBorder="1" applyAlignment="1" applyProtection="1">
      <alignment horizontal="right" vertical="center" indent="1"/>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182" fontId="9" fillId="0" borderId="31" xfId="0" applyNumberFormat="1" applyFont="1" applyFill="1" applyBorder="1" applyAlignment="1" applyProtection="1">
      <alignment horizontal="right" vertical="center" indent="1"/>
    </xf>
    <xf numFmtId="182" fontId="9" fillId="0" borderId="5" xfId="0" applyNumberFormat="1" applyFont="1" applyFill="1" applyBorder="1" applyAlignment="1" applyProtection="1">
      <alignment horizontal="right" vertical="center" indent="1"/>
    </xf>
    <xf numFmtId="182" fontId="9" fillId="0" borderId="34" xfId="0" applyNumberFormat="1" applyFont="1" applyFill="1" applyBorder="1" applyAlignment="1" applyProtection="1">
      <alignment horizontal="right" vertical="center" indent="1"/>
    </xf>
    <xf numFmtId="6" fontId="9" fillId="0" borderId="9" xfId="2" applyFont="1" applyFill="1" applyBorder="1" applyAlignment="1" applyProtection="1">
      <alignment horizontal="right" vertical="center" indent="1"/>
    </xf>
    <xf numFmtId="6" fontId="9" fillId="0" borderId="0" xfId="2" applyFont="1" applyFill="1" applyBorder="1" applyAlignment="1" applyProtection="1">
      <alignment horizontal="right" vertical="center" indent="1"/>
    </xf>
    <xf numFmtId="6" fontId="9" fillId="0" borderId="10" xfId="2" applyFont="1" applyFill="1" applyBorder="1" applyAlignment="1" applyProtection="1">
      <alignment horizontal="right" vertical="center" indent="1"/>
    </xf>
    <xf numFmtId="0" fontId="15" fillId="0" borderId="7" xfId="0" applyFont="1" applyFill="1" applyBorder="1" applyAlignment="1" applyProtection="1">
      <alignment horizontal="center" vertical="center"/>
    </xf>
    <xf numFmtId="6" fontId="9" fillId="0" borderId="7" xfId="2"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182" fontId="9" fillId="0" borderId="52" xfId="0" applyNumberFormat="1" applyFont="1" applyFill="1" applyBorder="1" applyAlignment="1" applyProtection="1">
      <alignment horizontal="right" vertical="center" indent="1"/>
    </xf>
    <xf numFmtId="182" fontId="9" fillId="0" borderId="53" xfId="0" applyNumberFormat="1" applyFont="1" applyFill="1" applyBorder="1" applyAlignment="1" applyProtection="1">
      <alignment horizontal="right" vertical="center" indent="1"/>
    </xf>
    <xf numFmtId="182" fontId="9" fillId="0" borderId="54" xfId="0" applyNumberFormat="1" applyFont="1" applyFill="1" applyBorder="1" applyAlignment="1" applyProtection="1">
      <alignment horizontal="right" vertical="center" indent="1"/>
    </xf>
    <xf numFmtId="182" fontId="9" fillId="0" borderId="35" xfId="0" applyNumberFormat="1" applyFont="1" applyFill="1" applyBorder="1" applyAlignment="1" applyProtection="1">
      <alignment horizontal="right" vertical="center" indent="1"/>
    </xf>
    <xf numFmtId="182" fontId="9" fillId="0" borderId="36" xfId="0" applyNumberFormat="1" applyFont="1" applyFill="1" applyBorder="1" applyAlignment="1" applyProtection="1">
      <alignment horizontal="right" vertical="center" indent="1"/>
    </xf>
    <xf numFmtId="182" fontId="9" fillId="0" borderId="39" xfId="0" applyNumberFormat="1" applyFont="1" applyFill="1" applyBorder="1" applyAlignment="1" applyProtection="1">
      <alignment horizontal="right" vertical="center" indent="1"/>
    </xf>
    <xf numFmtId="182" fontId="9" fillId="0" borderId="6" xfId="0" applyNumberFormat="1" applyFont="1" applyFill="1" applyBorder="1" applyAlignment="1" applyProtection="1">
      <alignment horizontal="right" vertical="center" indent="1"/>
    </xf>
    <xf numFmtId="182" fontId="9" fillId="0" borderId="7" xfId="0" applyNumberFormat="1" applyFont="1" applyFill="1" applyBorder="1" applyAlignment="1" applyProtection="1">
      <alignment horizontal="right" vertical="center" indent="1"/>
    </xf>
    <xf numFmtId="0" fontId="10" fillId="0" borderId="0" xfId="0" applyFont="1" applyFill="1" applyBorder="1" applyAlignment="1" applyProtection="1">
      <alignment horizontal="center" vertical="center"/>
    </xf>
    <xf numFmtId="6" fontId="18" fillId="0" borderId="0" xfId="2" applyFont="1" applyFill="1" applyBorder="1" applyAlignment="1" applyProtection="1">
      <alignment horizontal="right" vertical="center"/>
    </xf>
    <xf numFmtId="6" fontId="18" fillId="0" borderId="10" xfId="2" applyFont="1" applyFill="1" applyBorder="1" applyAlignment="1" applyProtection="1">
      <alignment horizontal="right" vertical="center"/>
    </xf>
    <xf numFmtId="182" fontId="9" fillId="0" borderId="15" xfId="0" applyNumberFormat="1" applyFont="1" applyFill="1" applyBorder="1" applyAlignment="1" applyProtection="1">
      <alignment horizontal="right" vertical="center" indent="1"/>
    </xf>
    <xf numFmtId="182" fontId="9" fillId="0" borderId="16" xfId="0" applyNumberFormat="1" applyFont="1" applyFill="1" applyBorder="1" applyAlignment="1" applyProtection="1">
      <alignment horizontal="right" vertical="center" indent="1"/>
    </xf>
    <xf numFmtId="182" fontId="9" fillId="0" borderId="19" xfId="0" applyNumberFormat="1" applyFont="1" applyFill="1" applyBorder="1" applyAlignment="1" applyProtection="1">
      <alignment horizontal="right" vertical="center" indent="1"/>
    </xf>
    <xf numFmtId="0" fontId="26" fillId="0" borderId="66" xfId="0" applyFont="1" applyFill="1" applyBorder="1" applyAlignment="1" applyProtection="1">
      <alignment horizontal="left" vertical="center"/>
    </xf>
    <xf numFmtId="0" fontId="0" fillId="0" borderId="10" xfId="0"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0" fillId="0" borderId="9"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6" fontId="0" fillId="0" borderId="45" xfId="0" applyNumberFormat="1" applyFont="1" applyFill="1" applyBorder="1" applyAlignment="1" applyProtection="1">
      <alignment horizontal="center" vertical="center"/>
    </xf>
    <xf numFmtId="6" fontId="18" fillId="0" borderId="7" xfId="2" applyFont="1" applyFill="1" applyBorder="1" applyAlignment="1" applyProtection="1">
      <alignment horizontal="right" vertical="center"/>
    </xf>
    <xf numFmtId="6" fontId="18" fillId="0" borderId="8" xfId="2" applyFont="1" applyFill="1" applyBorder="1" applyAlignment="1" applyProtection="1">
      <alignment horizontal="right" vertical="center"/>
    </xf>
    <xf numFmtId="38" fontId="20" fillId="4" borderId="49" xfId="4" applyFont="1" applyFill="1" applyBorder="1" applyAlignment="1">
      <alignment horizontal="left" shrinkToFit="1"/>
    </xf>
    <xf numFmtId="38" fontId="20" fillId="4" borderId="50" xfId="4" applyFill="1" applyBorder="1" applyAlignment="1">
      <alignment horizontal="left" shrinkToFit="1"/>
    </xf>
    <xf numFmtId="0" fontId="20" fillId="4" borderId="70" xfId="3" applyFill="1" applyBorder="1" applyAlignment="1">
      <alignment shrinkToFit="1"/>
    </xf>
    <xf numFmtId="38" fontId="20" fillId="0" borderId="6" xfId="4" applyBorder="1" applyAlignment="1">
      <alignment horizontal="center" vertical="center" shrinkToFit="1"/>
    </xf>
    <xf numFmtId="38" fontId="20" fillId="0" borderId="7" xfId="4" applyBorder="1" applyAlignment="1">
      <alignment horizontal="center" vertical="center" shrinkToFit="1"/>
    </xf>
    <xf numFmtId="38" fontId="20" fillId="0" borderId="12" xfId="4" applyBorder="1" applyAlignment="1">
      <alignment horizontal="center" vertical="center" shrinkToFit="1"/>
    </xf>
    <xf numFmtId="38" fontId="20" fillId="4" borderId="52" xfId="4" applyFont="1" applyFill="1" applyBorder="1" applyAlignment="1">
      <alignment horizontal="left" shrinkToFit="1"/>
    </xf>
    <xf numFmtId="38" fontId="20" fillId="4" borderId="53" xfId="4" applyFill="1" applyBorder="1" applyAlignment="1">
      <alignment horizontal="left" shrinkToFit="1"/>
    </xf>
    <xf numFmtId="0" fontId="20" fillId="4" borderId="71" xfId="3" applyFill="1" applyBorder="1" applyAlignment="1">
      <alignment shrinkToFit="1"/>
    </xf>
    <xf numFmtId="38" fontId="20" fillId="0" borderId="5" xfId="3" applyNumberFormat="1" applyFill="1" applyBorder="1" applyAlignment="1">
      <alignment shrinkToFit="1"/>
    </xf>
    <xf numFmtId="0" fontId="20" fillId="0" borderId="5" xfId="3" applyFill="1" applyBorder="1" applyAlignment="1">
      <alignment shrinkToFit="1"/>
    </xf>
    <xf numFmtId="38" fontId="20" fillId="0" borderId="49" xfId="4" applyFont="1" applyFill="1" applyBorder="1" applyAlignment="1">
      <alignment horizontal="left"/>
    </xf>
    <xf numFmtId="38" fontId="20" fillId="0" borderId="50" xfId="4" applyFill="1" applyBorder="1" applyAlignment="1">
      <alignment horizontal="left"/>
    </xf>
    <xf numFmtId="0" fontId="20" fillId="0" borderId="70" xfId="3" applyFill="1" applyBorder="1" applyAlignment="1"/>
    <xf numFmtId="38" fontId="20" fillId="0" borderId="52" xfId="4" applyFont="1" applyFill="1" applyBorder="1" applyAlignment="1">
      <alignment horizontal="left"/>
    </xf>
    <xf numFmtId="38" fontId="20" fillId="0" borderId="53" xfId="4" applyFill="1" applyBorder="1" applyAlignment="1">
      <alignment horizontal="left"/>
    </xf>
    <xf numFmtId="0" fontId="20" fillId="0" borderId="71" xfId="3" applyFill="1" applyBorder="1" applyAlignment="1"/>
    <xf numFmtId="38" fontId="20" fillId="0" borderId="0" xfId="4" applyFill="1" applyAlignment="1">
      <alignment horizontal="center" vertical="top"/>
    </xf>
    <xf numFmtId="38" fontId="20" fillId="4" borderId="0" xfId="4" applyFont="1" applyFill="1" applyBorder="1" applyAlignment="1">
      <alignment horizontal="left" shrinkToFit="1"/>
    </xf>
    <xf numFmtId="38" fontId="25" fillId="0" borderId="0" xfId="4" applyFont="1" applyAlignment="1">
      <alignment horizontal="center" vertical="top"/>
    </xf>
    <xf numFmtId="38" fontId="22" fillId="0" borderId="0" xfId="4" applyFont="1" applyAlignment="1">
      <alignment horizontal="center" vertical="center"/>
    </xf>
    <xf numFmtId="0" fontId="5" fillId="0" borderId="0" xfId="0" applyFont="1" applyFill="1" applyBorder="1" applyAlignment="1" applyProtection="1">
      <alignment horizontal="center" vertical="center"/>
    </xf>
    <xf numFmtId="0" fontId="0" fillId="5" borderId="0" xfId="0" applyFont="1" applyFill="1" applyAlignment="1" applyProtection="1">
      <alignment horizontal="left" vertical="center"/>
    </xf>
    <xf numFmtId="0" fontId="6"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xf>
    <xf numFmtId="176" fontId="6" fillId="2" borderId="0" xfId="0" applyNumberFormat="1" applyFont="1" applyFill="1" applyBorder="1" applyAlignment="1" applyProtection="1">
      <alignment horizontal="center" vertical="center"/>
      <protection locked="0"/>
    </xf>
    <xf numFmtId="6" fontId="9" fillId="0" borderId="11" xfId="2" applyFont="1" applyFill="1" applyBorder="1" applyAlignment="1" applyProtection="1">
      <alignment horizontal="center" vertical="center"/>
      <protection locked="0"/>
    </xf>
    <xf numFmtId="6" fontId="9" fillId="0" borderId="14" xfId="2" applyFont="1" applyFill="1" applyBorder="1" applyAlignment="1" applyProtection="1">
      <alignment horizontal="center" vertical="center"/>
      <protection locked="0"/>
    </xf>
    <xf numFmtId="6" fontId="9" fillId="0" borderId="20" xfId="2"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left" vertical="center"/>
    </xf>
    <xf numFmtId="49" fontId="12" fillId="2" borderId="16" xfId="0" applyNumberFormat="1" applyFont="1" applyFill="1" applyBorder="1" applyAlignment="1" applyProtection="1">
      <alignment horizontal="left" vertical="center"/>
    </xf>
    <xf numFmtId="0" fontId="9" fillId="0" borderId="0"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6" fontId="9" fillId="0" borderId="22" xfId="2" applyFont="1" applyFill="1" applyBorder="1" applyAlignment="1" applyProtection="1">
      <alignment horizontal="right" vertical="center" indent="1"/>
      <protection locked="0"/>
    </xf>
    <xf numFmtId="6" fontId="9" fillId="0" borderId="23" xfId="2" applyFont="1" applyFill="1" applyBorder="1" applyAlignment="1" applyProtection="1">
      <alignment horizontal="right" vertical="center" indent="1"/>
      <protection locked="0"/>
    </xf>
    <xf numFmtId="6" fontId="9" fillId="0" borderId="14" xfId="2" applyFont="1" applyFill="1" applyBorder="1" applyAlignment="1" applyProtection="1">
      <alignment horizontal="right" vertical="center" indent="1"/>
      <protection locked="0"/>
    </xf>
    <xf numFmtId="6" fontId="9" fillId="0" borderId="25" xfId="2" applyFont="1" applyFill="1" applyBorder="1" applyAlignment="1" applyProtection="1">
      <alignment horizontal="right" vertical="center" indent="1"/>
      <protection locked="0"/>
    </xf>
    <xf numFmtId="6" fontId="9" fillId="0" borderId="29" xfId="2" applyFont="1" applyFill="1" applyBorder="1" applyAlignment="1" applyProtection="1">
      <alignment horizontal="right" vertical="center" indent="1"/>
      <protection locked="0"/>
    </xf>
    <xf numFmtId="6" fontId="9" fillId="0" borderId="30" xfId="2" applyFont="1" applyFill="1" applyBorder="1" applyAlignment="1" applyProtection="1">
      <alignment horizontal="right" vertical="center" indent="1"/>
      <protection locked="0"/>
    </xf>
    <xf numFmtId="6" fontId="9" fillId="0" borderId="11" xfId="2" applyFont="1" applyFill="1" applyBorder="1" applyAlignment="1" applyProtection="1">
      <alignment horizontal="right" vertical="center" indent="1"/>
      <protection locked="0"/>
    </xf>
    <xf numFmtId="6" fontId="9" fillId="0" borderId="20" xfId="2" applyFont="1" applyFill="1" applyBorder="1" applyAlignment="1" applyProtection="1">
      <alignment horizontal="right" vertical="center" indent="1"/>
      <protection locked="0"/>
    </xf>
    <xf numFmtId="0" fontId="9" fillId="2" borderId="6" xfId="0" applyFont="1" applyFill="1" applyBorder="1" applyAlignment="1" applyProtection="1">
      <alignment horizontal="right" vertical="center"/>
      <protection locked="0"/>
    </xf>
    <xf numFmtId="0" fontId="9" fillId="2" borderId="7" xfId="0" applyFont="1" applyFill="1" applyBorder="1" applyAlignment="1" applyProtection="1">
      <alignment horizontal="right" vertical="center"/>
      <protection locked="0"/>
    </xf>
    <xf numFmtId="0" fontId="9" fillId="2" borderId="8" xfId="0" applyFont="1" applyFill="1" applyBorder="1" applyAlignment="1" applyProtection="1">
      <alignment horizontal="right" vertical="center"/>
      <protection locked="0"/>
    </xf>
    <xf numFmtId="0" fontId="9" fillId="2" borderId="31" xfId="0" applyFont="1" applyFill="1" applyBorder="1" applyAlignment="1" applyProtection="1">
      <alignment horizontal="right" vertical="center"/>
      <protection locked="0"/>
    </xf>
    <xf numFmtId="0" fontId="9" fillId="2" borderId="5" xfId="0" applyFont="1" applyFill="1" applyBorder="1" applyAlignment="1" applyProtection="1">
      <alignment horizontal="right" vertical="center"/>
      <protection locked="0"/>
    </xf>
    <xf numFmtId="0" fontId="9" fillId="2" borderId="34" xfId="0" applyFont="1" applyFill="1" applyBorder="1" applyAlignment="1" applyProtection="1">
      <alignment horizontal="right" vertical="center"/>
      <protection locked="0"/>
    </xf>
    <xf numFmtId="6" fontId="9" fillId="0" borderId="6" xfId="2" applyFont="1" applyFill="1" applyBorder="1" applyAlignment="1" applyProtection="1">
      <alignment horizontal="right" vertical="center" indent="1"/>
      <protection locked="0"/>
    </xf>
    <xf numFmtId="6" fontId="9" fillId="0" borderId="7" xfId="2" applyFont="1" applyFill="1" applyBorder="1" applyAlignment="1" applyProtection="1">
      <alignment horizontal="right" vertical="center" indent="1"/>
      <protection locked="0"/>
    </xf>
    <xf numFmtId="6" fontId="9" fillId="0" borderId="8" xfId="2" applyFont="1" applyFill="1" applyBorder="1" applyAlignment="1" applyProtection="1">
      <alignment horizontal="right" vertical="center" indent="1"/>
      <protection locked="0"/>
    </xf>
    <xf numFmtId="6" fontId="9" fillId="0" borderId="31" xfId="2" applyFont="1" applyFill="1" applyBorder="1" applyAlignment="1" applyProtection="1">
      <alignment horizontal="right" vertical="center" indent="1"/>
      <protection locked="0"/>
    </xf>
    <xf numFmtId="6" fontId="9" fillId="0" borderId="5" xfId="2" applyFont="1" applyFill="1" applyBorder="1" applyAlignment="1" applyProtection="1">
      <alignment horizontal="right" vertical="center" indent="1"/>
      <protection locked="0"/>
    </xf>
    <xf numFmtId="6" fontId="9" fillId="0" borderId="34" xfId="2" applyFont="1" applyFill="1" applyBorder="1" applyAlignment="1" applyProtection="1">
      <alignment horizontal="right" vertical="center" indent="1"/>
      <protection locked="0"/>
    </xf>
    <xf numFmtId="0" fontId="9" fillId="2" borderId="35" xfId="0" applyFont="1" applyFill="1" applyBorder="1" applyAlignment="1" applyProtection="1">
      <alignment horizontal="right" vertical="center"/>
      <protection locked="0"/>
    </xf>
    <xf numFmtId="0" fontId="9" fillId="2" borderId="36" xfId="0" applyFont="1" applyFill="1" applyBorder="1" applyAlignment="1" applyProtection="1">
      <alignment horizontal="right" vertical="center"/>
      <protection locked="0"/>
    </xf>
    <xf numFmtId="0" fontId="9" fillId="2" borderId="39" xfId="0" applyFont="1" applyFill="1" applyBorder="1" applyAlignment="1" applyProtection="1">
      <alignment horizontal="right" vertical="center"/>
      <protection locked="0"/>
    </xf>
    <xf numFmtId="6" fontId="9" fillId="0" borderId="35" xfId="2" applyFont="1" applyFill="1" applyBorder="1" applyAlignment="1" applyProtection="1">
      <alignment horizontal="right" vertical="center" indent="1"/>
      <protection locked="0"/>
    </xf>
    <xf numFmtId="6" fontId="9" fillId="0" borderId="36" xfId="2" applyFont="1" applyFill="1" applyBorder="1" applyAlignment="1" applyProtection="1">
      <alignment horizontal="right" vertical="center" indent="1"/>
      <protection locked="0"/>
    </xf>
    <xf numFmtId="6" fontId="9" fillId="0" borderId="39" xfId="2" applyFont="1" applyFill="1" applyBorder="1" applyAlignment="1" applyProtection="1">
      <alignment horizontal="right" vertical="center" indent="1"/>
      <protection locked="0"/>
    </xf>
    <xf numFmtId="9" fontId="5" fillId="2" borderId="6" xfId="0" applyNumberFormat="1"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3" fillId="0" borderId="0" xfId="0" applyFont="1" applyFill="1" applyAlignment="1" applyProtection="1">
      <alignment horizontal="left" vertical="top" wrapText="1"/>
    </xf>
    <xf numFmtId="0" fontId="9" fillId="2" borderId="15" xfId="0" applyFont="1" applyFill="1" applyBorder="1" applyAlignment="1" applyProtection="1">
      <alignment horizontal="right" vertical="center"/>
      <protection locked="0"/>
    </xf>
    <xf numFmtId="0" fontId="9" fillId="2" borderId="16" xfId="0" applyFont="1" applyFill="1" applyBorder="1" applyAlignment="1" applyProtection="1">
      <alignment horizontal="right" vertical="center"/>
      <protection locked="0"/>
    </xf>
    <xf numFmtId="0" fontId="9" fillId="2" borderId="19" xfId="0" applyFont="1" applyFill="1" applyBorder="1" applyAlignment="1" applyProtection="1">
      <alignment horizontal="right" vertical="center"/>
      <protection locked="0"/>
    </xf>
    <xf numFmtId="6" fontId="9" fillId="0" borderId="15" xfId="2" applyFont="1" applyFill="1" applyBorder="1" applyAlignment="1" applyProtection="1">
      <alignment horizontal="right" vertical="center" indent="1"/>
      <protection locked="0"/>
    </xf>
    <xf numFmtId="6" fontId="9" fillId="0" borderId="16" xfId="2" applyFont="1" applyFill="1" applyBorder="1" applyAlignment="1" applyProtection="1">
      <alignment horizontal="right" vertical="center" indent="1"/>
      <protection locked="0"/>
    </xf>
    <xf numFmtId="6" fontId="9" fillId="0" borderId="19" xfId="2" applyFont="1" applyFill="1" applyBorder="1" applyAlignment="1" applyProtection="1">
      <alignment horizontal="right" vertical="center" indent="1"/>
      <protection locked="0"/>
    </xf>
  </cellXfs>
  <cellStyles count="6">
    <cellStyle name="パーセント 2" xfId="5"/>
    <cellStyle name="桁区切り" xfId="1" builtinId="6"/>
    <cellStyle name="桁区切り 2" xfId="4"/>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54</xdr:col>
      <xdr:colOff>68035</xdr:colOff>
      <xdr:row>1</xdr:row>
      <xdr:rowOff>449036</xdr:rowOff>
    </xdr:from>
    <xdr:to>
      <xdr:col>76</xdr:col>
      <xdr:colOff>95250</xdr:colOff>
      <xdr:row>2</xdr:row>
      <xdr:rowOff>204107</xdr:rowOff>
    </xdr:to>
    <xdr:sp macro="" textlink="">
      <xdr:nvSpPr>
        <xdr:cNvPr id="2" name="四角形吹き出し 1"/>
        <xdr:cNvSpPr/>
      </xdr:nvSpPr>
      <xdr:spPr>
        <a:xfrm>
          <a:off x="12317185" y="1830161"/>
          <a:ext cx="3589565" cy="726621"/>
        </a:xfrm>
        <a:prstGeom prst="wedgeRectCallout">
          <a:avLst>
            <a:gd name="adj1" fmla="val -50244"/>
            <a:gd name="adj2" fmla="val 107167"/>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1"/>
              </a:solidFill>
            </a:rPr>
            <a:t>通常月</a:t>
          </a:r>
          <a:r>
            <a:rPr kumimoji="1" lang="ja-JP" altLang="en-US" sz="1400">
              <a:solidFill>
                <a:schemeClr val="accent1"/>
              </a:solidFill>
            </a:rPr>
            <a:t>（</a:t>
          </a:r>
          <a:r>
            <a:rPr kumimoji="1" lang="en-US" altLang="ja-JP" sz="1400">
              <a:solidFill>
                <a:schemeClr val="accent1"/>
              </a:solidFill>
            </a:rPr>
            <a:t>1,2,4,5,7,8,10,11</a:t>
          </a:r>
          <a:r>
            <a:rPr kumimoji="1" lang="ja-JP" altLang="en-US" sz="1400">
              <a:solidFill>
                <a:schemeClr val="accent1"/>
              </a:solidFill>
            </a:rPr>
            <a:t>月）は</a:t>
          </a:r>
          <a:r>
            <a:rPr kumimoji="1" lang="en-US" altLang="ja-JP" sz="1400" b="1">
              <a:solidFill>
                <a:srgbClr val="FF0000"/>
              </a:solidFill>
            </a:rPr>
            <a:t>15</a:t>
          </a:r>
          <a:r>
            <a:rPr kumimoji="1" lang="ja-JP" altLang="en-US" sz="1400" b="1">
              <a:solidFill>
                <a:srgbClr val="FF0000"/>
              </a:solidFill>
            </a:rPr>
            <a:t>日</a:t>
          </a:r>
          <a:endParaRPr kumimoji="1" lang="en-US" altLang="ja-JP" sz="1400" b="1">
            <a:solidFill>
              <a:srgbClr val="FF0000"/>
            </a:solidFill>
          </a:endParaRPr>
        </a:p>
        <a:p>
          <a:pPr algn="l"/>
          <a:r>
            <a:rPr kumimoji="1" lang="ja-JP" altLang="en-US" sz="1400" b="1">
              <a:solidFill>
                <a:schemeClr val="accent1"/>
              </a:solidFill>
            </a:rPr>
            <a:t>決算月</a:t>
          </a:r>
          <a:r>
            <a:rPr kumimoji="1" lang="ja-JP" altLang="en-US" sz="1400" b="0">
              <a:solidFill>
                <a:schemeClr val="accent1"/>
              </a:solidFill>
            </a:rPr>
            <a:t>（</a:t>
          </a:r>
          <a:r>
            <a:rPr kumimoji="1" lang="en-US" altLang="ja-JP" sz="1400" b="0">
              <a:solidFill>
                <a:schemeClr val="accent1"/>
              </a:solidFill>
            </a:rPr>
            <a:t>3,6,9,12</a:t>
          </a:r>
          <a:r>
            <a:rPr kumimoji="1" lang="ja-JP" altLang="en-US" sz="1400" b="0">
              <a:solidFill>
                <a:schemeClr val="accent1"/>
              </a:solidFill>
            </a:rPr>
            <a:t>）は</a:t>
          </a:r>
          <a:r>
            <a:rPr kumimoji="1" lang="en-US" altLang="ja-JP" sz="1400" b="1">
              <a:solidFill>
                <a:srgbClr val="FF0000"/>
              </a:solidFill>
            </a:rPr>
            <a:t>15</a:t>
          </a:r>
          <a:r>
            <a:rPr kumimoji="1" lang="ja-JP" altLang="en-US" sz="1400" b="1">
              <a:solidFill>
                <a:srgbClr val="FF0000"/>
              </a:solidFill>
            </a:rPr>
            <a:t>日</a:t>
          </a:r>
          <a:r>
            <a:rPr kumimoji="1" lang="ja-JP" altLang="en-US" sz="1400" b="0">
              <a:solidFill>
                <a:schemeClr val="accent1"/>
              </a:solidFill>
            </a:rPr>
            <a:t>と</a:t>
          </a:r>
          <a:r>
            <a:rPr kumimoji="1" lang="ja-JP" altLang="en-US" sz="1400" b="1">
              <a:solidFill>
                <a:srgbClr val="FF0000"/>
              </a:solidFill>
            </a:rPr>
            <a:t>末日</a:t>
          </a:r>
          <a:endParaRPr kumimoji="1" lang="en-US" altLang="ja-JP" sz="1400" b="1">
            <a:solidFill>
              <a:srgbClr val="FF0000"/>
            </a:solidFill>
          </a:endParaRPr>
        </a:p>
      </xdr:txBody>
    </xdr:sp>
    <xdr:clientData/>
  </xdr:twoCellAnchor>
  <xdr:twoCellAnchor>
    <xdr:from>
      <xdr:col>0</xdr:col>
      <xdr:colOff>95250</xdr:colOff>
      <xdr:row>21</xdr:row>
      <xdr:rowOff>122464</xdr:rowOff>
    </xdr:from>
    <xdr:to>
      <xdr:col>1</xdr:col>
      <xdr:colOff>3156857</xdr:colOff>
      <xdr:row>28</xdr:row>
      <xdr:rowOff>13607</xdr:rowOff>
    </xdr:to>
    <xdr:sp macro="" textlink="">
      <xdr:nvSpPr>
        <xdr:cNvPr id="3" name="四角形吹き出し 2"/>
        <xdr:cNvSpPr/>
      </xdr:nvSpPr>
      <xdr:spPr>
        <a:xfrm>
          <a:off x="95250" y="5627914"/>
          <a:ext cx="3223532" cy="1024618"/>
        </a:xfrm>
        <a:prstGeom prst="wedgeRectCallout">
          <a:avLst>
            <a:gd name="adj1" fmla="val 64901"/>
            <a:gd name="adj2" fmla="val 44231"/>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工事番号：必須</a:t>
          </a:r>
          <a:endParaRPr kumimoji="1" lang="en-US" altLang="ja-JP" sz="1400">
            <a:solidFill>
              <a:schemeClr val="accent1"/>
            </a:solidFill>
          </a:endParaRPr>
        </a:p>
        <a:p>
          <a:pPr algn="l"/>
          <a:r>
            <a:rPr kumimoji="1" lang="ja-JP" altLang="en-US" sz="1400">
              <a:solidFill>
                <a:schemeClr val="accent1"/>
              </a:solidFill>
            </a:rPr>
            <a:t>工事件名：必須</a:t>
          </a:r>
          <a:endParaRPr kumimoji="1" lang="en-US" altLang="ja-JP" sz="1400">
            <a:solidFill>
              <a:schemeClr val="accent1"/>
            </a:solidFill>
          </a:endParaRPr>
        </a:p>
      </xdr:txBody>
    </xdr:sp>
    <xdr:clientData/>
  </xdr:twoCellAnchor>
  <xdr:twoCellAnchor>
    <xdr:from>
      <xdr:col>0</xdr:col>
      <xdr:colOff>122465</xdr:colOff>
      <xdr:row>32</xdr:row>
      <xdr:rowOff>136075</xdr:rowOff>
    </xdr:from>
    <xdr:to>
      <xdr:col>1</xdr:col>
      <xdr:colOff>3143251</xdr:colOff>
      <xdr:row>39</xdr:row>
      <xdr:rowOff>108860</xdr:rowOff>
    </xdr:to>
    <xdr:sp macro="" textlink="">
      <xdr:nvSpPr>
        <xdr:cNvPr id="4" name="四角形吹き出し 3"/>
        <xdr:cNvSpPr/>
      </xdr:nvSpPr>
      <xdr:spPr>
        <a:xfrm>
          <a:off x="122465" y="7422700"/>
          <a:ext cx="3182711" cy="1106260"/>
        </a:xfrm>
        <a:prstGeom prst="wedgeRectCallout">
          <a:avLst>
            <a:gd name="adj1" fmla="val 64105"/>
            <a:gd name="adj2" fmla="val -13138"/>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一番上の行から入力</a:t>
          </a:r>
        </a:p>
        <a:p>
          <a:pPr algn="l"/>
          <a:r>
            <a:rPr kumimoji="1" lang="ja-JP" altLang="en-US" sz="1400">
              <a:solidFill>
                <a:schemeClr val="accent1"/>
              </a:solidFill>
            </a:rPr>
            <a:t>１行にまとめて入力も可</a:t>
          </a:r>
          <a:endParaRPr kumimoji="1" lang="en-US" altLang="ja-JP" sz="1400">
            <a:solidFill>
              <a:schemeClr val="accent1"/>
            </a:solidFill>
          </a:endParaRPr>
        </a:p>
      </xdr:txBody>
    </xdr:sp>
    <xdr:clientData/>
  </xdr:twoCellAnchor>
  <xdr:twoCellAnchor>
    <xdr:from>
      <xdr:col>91</xdr:col>
      <xdr:colOff>231322</xdr:colOff>
      <xdr:row>35</xdr:row>
      <xdr:rowOff>0</xdr:rowOff>
    </xdr:from>
    <xdr:to>
      <xdr:col>116</xdr:col>
      <xdr:colOff>204107</xdr:colOff>
      <xdr:row>40</xdr:row>
      <xdr:rowOff>81642</xdr:rowOff>
    </xdr:to>
    <xdr:sp macro="" textlink="">
      <xdr:nvSpPr>
        <xdr:cNvPr id="5" name="四角形吹き出し 4"/>
        <xdr:cNvSpPr/>
      </xdr:nvSpPr>
      <xdr:spPr>
        <a:xfrm>
          <a:off x="18471697" y="7772400"/>
          <a:ext cx="3658960" cy="891267"/>
        </a:xfrm>
        <a:prstGeom prst="wedgeRectCallout">
          <a:avLst>
            <a:gd name="adj1" fmla="val -62948"/>
            <a:gd name="adj2" fmla="val -30518"/>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出来高について</a:t>
          </a:r>
          <a:endParaRPr kumimoji="1" lang="en-US" altLang="ja-JP" sz="1400">
            <a:solidFill>
              <a:schemeClr val="accent1"/>
            </a:solidFill>
          </a:endParaRPr>
        </a:p>
        <a:p>
          <a:pPr algn="l"/>
          <a:r>
            <a:rPr kumimoji="1" lang="ja-JP" altLang="en-US" sz="1400">
              <a:solidFill>
                <a:schemeClr val="accent1"/>
              </a:solidFill>
            </a:rPr>
            <a:t>　</a:t>
          </a:r>
          <a:r>
            <a:rPr kumimoji="1" lang="ja-JP" altLang="en-US" sz="1400" b="1">
              <a:solidFill>
                <a:srgbClr val="FF0000"/>
              </a:solidFill>
            </a:rPr>
            <a:t>出来高自動計算されます</a:t>
          </a:r>
          <a:endParaRPr kumimoji="1" lang="en-US" altLang="ja-JP" sz="1400">
            <a:solidFill>
              <a:schemeClr val="accent1"/>
            </a:solidFill>
          </a:endParaRPr>
        </a:p>
      </xdr:txBody>
    </xdr:sp>
    <xdr:clientData/>
  </xdr:twoCellAnchor>
  <xdr:twoCellAnchor>
    <xdr:from>
      <xdr:col>0</xdr:col>
      <xdr:colOff>95250</xdr:colOff>
      <xdr:row>1</xdr:row>
      <xdr:rowOff>136071</xdr:rowOff>
    </xdr:from>
    <xdr:to>
      <xdr:col>1</xdr:col>
      <xdr:colOff>3537857</xdr:colOff>
      <xdr:row>12</xdr:row>
      <xdr:rowOff>27214</xdr:rowOff>
    </xdr:to>
    <xdr:sp macro="" textlink="">
      <xdr:nvSpPr>
        <xdr:cNvPr id="6" name="正方形/長方形 5"/>
        <xdr:cNvSpPr/>
      </xdr:nvSpPr>
      <xdr:spPr>
        <a:xfrm>
          <a:off x="95250" y="1517196"/>
          <a:ext cx="3604532" cy="255814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mn-lt"/>
              <a:ea typeface="+mn-ea"/>
              <a:cs typeface="+mn-cs"/>
            </a:rPr>
            <a:t>基本事項</a:t>
          </a:r>
          <a:endParaRPr kumimoji="1" lang="en-US" altLang="ja-JP" sz="18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accent1"/>
              </a:solidFill>
              <a:effectLst/>
              <a:latin typeface="+mn-lt"/>
              <a:ea typeface="+mn-ea"/>
              <a:cs typeface="+mn-cs"/>
            </a:rPr>
            <a:t>　　　　　　</a:t>
          </a:r>
          <a:r>
            <a:rPr kumimoji="1" lang="ja-JP" altLang="en-US" sz="1800" b="1">
              <a:solidFill>
                <a:schemeClr val="accent1"/>
              </a:solidFill>
              <a:effectLst/>
              <a:latin typeface="+mn-lt"/>
              <a:ea typeface="+mn-ea"/>
              <a:cs typeface="+mn-cs"/>
            </a:rPr>
            <a:t>は入力してください</a:t>
          </a:r>
          <a:endParaRPr kumimoji="1" lang="en-US" altLang="ja-JP" sz="1800" b="1">
            <a:solidFill>
              <a:schemeClr val="accen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accent1"/>
              </a:solidFill>
              <a:effectLst/>
              <a:latin typeface="+mn-lt"/>
              <a:ea typeface="+mn-ea"/>
              <a:cs typeface="+mn-cs"/>
            </a:rPr>
            <a:t>　　　　</a:t>
          </a:r>
          <a:r>
            <a:rPr kumimoji="1" lang="ja-JP" altLang="en-US" sz="1800" b="1" baseline="0">
              <a:solidFill>
                <a:schemeClr val="accent1"/>
              </a:solidFill>
              <a:effectLst/>
              <a:latin typeface="+mn-lt"/>
              <a:ea typeface="+mn-ea"/>
              <a:cs typeface="+mn-cs"/>
            </a:rPr>
            <a:t>   は必要な場合入力</a:t>
          </a:r>
          <a:endParaRPr kumimoji="1" lang="en-US" altLang="ja-JP" sz="1800" b="1">
            <a:solidFill>
              <a:schemeClr val="accen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1">
            <a:solidFill>
              <a:schemeClr val="accen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accent1"/>
              </a:solidFill>
              <a:effectLst/>
              <a:latin typeface="+mn-lt"/>
              <a:ea typeface="+mn-ea"/>
              <a:cs typeface="+mn-cs"/>
            </a:rPr>
            <a:t>入力漏れや、計算間違いがある</a:t>
          </a:r>
          <a:endParaRPr kumimoji="1" lang="en-US" altLang="ja-JP" sz="1800" b="1">
            <a:solidFill>
              <a:schemeClr val="accen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accent1"/>
              </a:solidFill>
              <a:effectLst/>
              <a:latin typeface="+mn-lt"/>
              <a:ea typeface="+mn-ea"/>
              <a:cs typeface="+mn-cs"/>
            </a:rPr>
            <a:t>場合は</a:t>
          </a:r>
          <a:r>
            <a:rPr kumimoji="1" lang="ja-JP" altLang="en-US" sz="1800" b="1">
              <a:solidFill>
                <a:srgbClr val="FF0000"/>
              </a:solidFill>
              <a:effectLst/>
              <a:latin typeface="+mn-lt"/>
              <a:ea typeface="+mn-ea"/>
              <a:cs typeface="+mn-cs"/>
            </a:rPr>
            <a:t>注意書きが表示</a:t>
          </a:r>
          <a:r>
            <a:rPr kumimoji="1" lang="ja-JP" altLang="en-US" sz="1800" b="1">
              <a:solidFill>
                <a:schemeClr val="accent1"/>
              </a:solidFill>
              <a:effectLst/>
              <a:latin typeface="+mn-lt"/>
              <a:ea typeface="+mn-ea"/>
              <a:cs typeface="+mn-cs"/>
            </a:rPr>
            <a:t>されます</a:t>
          </a:r>
          <a:endParaRPr kumimoji="1" lang="ja-JP" altLang="en-US" sz="1800">
            <a:solidFill>
              <a:schemeClr val="accent1"/>
            </a:solidFill>
          </a:endParaRPr>
        </a:p>
      </xdr:txBody>
    </xdr:sp>
    <xdr:clientData/>
  </xdr:twoCellAnchor>
  <xdr:twoCellAnchor>
    <xdr:from>
      <xdr:col>1</xdr:col>
      <xdr:colOff>95250</xdr:colOff>
      <xdr:row>1</xdr:row>
      <xdr:rowOff>598714</xdr:rowOff>
    </xdr:from>
    <xdr:to>
      <xdr:col>1</xdr:col>
      <xdr:colOff>1006928</xdr:colOff>
      <xdr:row>1</xdr:row>
      <xdr:rowOff>870857</xdr:rowOff>
    </xdr:to>
    <xdr:sp macro="" textlink="">
      <xdr:nvSpPr>
        <xdr:cNvPr id="7" name="正方形/長方形 6"/>
        <xdr:cNvSpPr/>
      </xdr:nvSpPr>
      <xdr:spPr>
        <a:xfrm>
          <a:off x="257175" y="1979839"/>
          <a:ext cx="911678" cy="272143"/>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204114</xdr:colOff>
      <xdr:row>3</xdr:row>
      <xdr:rowOff>54431</xdr:rowOff>
    </xdr:from>
    <xdr:to>
      <xdr:col>116</xdr:col>
      <xdr:colOff>204115</xdr:colOff>
      <xdr:row>11</xdr:row>
      <xdr:rowOff>79374</xdr:rowOff>
    </xdr:to>
    <xdr:sp macro="" textlink="">
      <xdr:nvSpPr>
        <xdr:cNvPr id="8" name="四角形吹き出し 7"/>
        <xdr:cNvSpPr/>
      </xdr:nvSpPr>
      <xdr:spPr>
        <a:xfrm>
          <a:off x="18444489" y="2645231"/>
          <a:ext cx="3686176" cy="1320343"/>
        </a:xfrm>
        <a:prstGeom prst="wedgeRectCallout">
          <a:avLst>
            <a:gd name="adj1" fmla="val -59068"/>
            <a:gd name="adj2" fmla="val 40758"/>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インボイス</a:t>
          </a:r>
          <a:r>
            <a:rPr kumimoji="1" lang="ja-JP" altLang="en-US" sz="1400">
              <a:solidFill>
                <a:schemeClr val="accent1"/>
              </a:solidFill>
            </a:rPr>
            <a:t>の登録がある場合は</a:t>
          </a:r>
          <a:endParaRPr kumimoji="1" lang="en-US" altLang="ja-JP" sz="1400">
            <a:solidFill>
              <a:schemeClr val="accent1"/>
            </a:solidFill>
          </a:endParaRPr>
        </a:p>
        <a:p>
          <a:pPr algn="l"/>
          <a:r>
            <a:rPr kumimoji="1" lang="ja-JP" altLang="en-US" sz="1400">
              <a:solidFill>
                <a:schemeClr val="accent1"/>
              </a:solidFill>
            </a:rPr>
            <a:t>　登録された</a:t>
          </a:r>
          <a:r>
            <a:rPr kumimoji="1" lang="en-US" altLang="ja-JP" sz="1400" b="1">
              <a:solidFill>
                <a:srgbClr val="FF0000"/>
              </a:solidFill>
            </a:rPr>
            <a:t>13</a:t>
          </a:r>
          <a:r>
            <a:rPr kumimoji="1" lang="ja-JP" altLang="en-US" sz="1400" b="1">
              <a:solidFill>
                <a:srgbClr val="FF0000"/>
              </a:solidFill>
            </a:rPr>
            <a:t>ケタ</a:t>
          </a:r>
          <a:r>
            <a:rPr kumimoji="1" lang="ja-JP" altLang="en-US" sz="1400">
              <a:solidFill>
                <a:schemeClr val="accent1"/>
              </a:solidFill>
            </a:rPr>
            <a:t>の番号を入力</a:t>
          </a:r>
          <a:endParaRPr kumimoji="1" lang="en-US" altLang="ja-JP" sz="1400">
            <a:solidFill>
              <a:schemeClr val="accent1"/>
            </a:solidFill>
          </a:endParaRPr>
        </a:p>
        <a:p>
          <a:pPr algn="l"/>
          <a:r>
            <a:rPr kumimoji="1" lang="ja-JP" altLang="en-US" sz="1400">
              <a:solidFill>
                <a:schemeClr val="accent1"/>
              </a:solidFill>
            </a:rPr>
            <a:t>インボイスの登録がない場合は</a:t>
          </a:r>
          <a:endParaRPr kumimoji="1" lang="en-US" altLang="ja-JP" sz="1400">
            <a:solidFill>
              <a:schemeClr val="accent1"/>
            </a:solidFill>
          </a:endParaRPr>
        </a:p>
        <a:p>
          <a:pPr algn="l"/>
          <a:r>
            <a:rPr kumimoji="1" lang="ja-JP" altLang="en-US" sz="1400">
              <a:solidFill>
                <a:schemeClr val="accent1"/>
              </a:solidFill>
            </a:rPr>
            <a:t>　</a:t>
          </a:r>
          <a:r>
            <a:rPr kumimoji="1" lang="ja-JP" altLang="en-US" sz="1400" b="1">
              <a:solidFill>
                <a:srgbClr val="FF0000"/>
              </a:solidFill>
            </a:rPr>
            <a:t>登録なし</a:t>
          </a:r>
          <a:r>
            <a:rPr kumimoji="1" lang="ja-JP" altLang="en-US" sz="1400">
              <a:solidFill>
                <a:schemeClr val="accent1"/>
              </a:solidFill>
            </a:rPr>
            <a:t>　と入力</a:t>
          </a:r>
          <a:endParaRPr kumimoji="1" lang="en-US" altLang="ja-JP" sz="1400">
            <a:solidFill>
              <a:schemeClr val="accent1"/>
            </a:solidFill>
          </a:endParaRPr>
        </a:p>
      </xdr:txBody>
    </xdr:sp>
    <xdr:clientData/>
  </xdr:twoCellAnchor>
  <xdr:twoCellAnchor>
    <xdr:from>
      <xdr:col>91</xdr:col>
      <xdr:colOff>231329</xdr:colOff>
      <xdr:row>13</xdr:row>
      <xdr:rowOff>122467</xdr:rowOff>
    </xdr:from>
    <xdr:to>
      <xdr:col>116</xdr:col>
      <xdr:colOff>231329</xdr:colOff>
      <xdr:row>18</xdr:row>
      <xdr:rowOff>81647</xdr:rowOff>
    </xdr:to>
    <xdr:sp macro="" textlink="">
      <xdr:nvSpPr>
        <xdr:cNvPr id="9" name="四角形吹き出し 8"/>
        <xdr:cNvSpPr/>
      </xdr:nvSpPr>
      <xdr:spPr>
        <a:xfrm>
          <a:off x="18471704" y="4332517"/>
          <a:ext cx="3686175" cy="768805"/>
        </a:xfrm>
        <a:prstGeom prst="wedgeRectCallout">
          <a:avLst>
            <a:gd name="adj1" fmla="val -60538"/>
            <a:gd name="adj2" fmla="val 27377"/>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登録取引銀行の情報は全て入力</a:t>
          </a:r>
          <a:endParaRPr kumimoji="1" lang="en-US" altLang="ja-JP" sz="1400">
            <a:solidFill>
              <a:schemeClr val="accent1"/>
            </a:solidFill>
          </a:endParaRPr>
        </a:p>
      </xdr:txBody>
    </xdr:sp>
    <xdr:clientData/>
  </xdr:twoCellAnchor>
  <xdr:twoCellAnchor>
    <xdr:from>
      <xdr:col>91</xdr:col>
      <xdr:colOff>217722</xdr:colOff>
      <xdr:row>22</xdr:row>
      <xdr:rowOff>54431</xdr:rowOff>
    </xdr:from>
    <xdr:to>
      <xdr:col>116</xdr:col>
      <xdr:colOff>190507</xdr:colOff>
      <xdr:row>29</xdr:row>
      <xdr:rowOff>122467</xdr:rowOff>
    </xdr:to>
    <xdr:sp macro="" textlink="">
      <xdr:nvSpPr>
        <xdr:cNvPr id="10" name="四角形吹き出し 9"/>
        <xdr:cNvSpPr/>
      </xdr:nvSpPr>
      <xdr:spPr>
        <a:xfrm>
          <a:off x="18458097" y="5721806"/>
          <a:ext cx="3658960" cy="1201511"/>
        </a:xfrm>
        <a:prstGeom prst="wedgeRectCallout">
          <a:avLst>
            <a:gd name="adj1" fmla="val -60538"/>
            <a:gd name="adj2" fmla="val 27377"/>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取引先コード：必須</a:t>
          </a:r>
          <a:endParaRPr kumimoji="1" lang="en-US" altLang="ja-JP" sz="1400">
            <a:solidFill>
              <a:schemeClr val="accent1"/>
            </a:solidFill>
          </a:endParaRPr>
        </a:p>
        <a:p>
          <a:pPr algn="l"/>
          <a:r>
            <a:rPr kumimoji="1" lang="ja-JP" altLang="en-US" sz="1400">
              <a:solidFill>
                <a:schemeClr val="accent1"/>
              </a:solidFill>
            </a:rPr>
            <a:t>請求書</a:t>
          </a:r>
          <a:r>
            <a:rPr kumimoji="1" lang="en-US" altLang="ja-JP" sz="1400">
              <a:solidFill>
                <a:schemeClr val="accent1"/>
              </a:solidFill>
            </a:rPr>
            <a:t>NO.</a:t>
          </a:r>
          <a:r>
            <a:rPr kumimoji="1" lang="ja-JP" altLang="en-US" sz="1400">
              <a:solidFill>
                <a:schemeClr val="accent1"/>
              </a:solidFill>
            </a:rPr>
            <a:t>：任意</a:t>
          </a:r>
          <a:endParaRPr kumimoji="1" lang="en-US" altLang="ja-JP" sz="1400">
            <a:solidFill>
              <a:schemeClr val="accent1"/>
            </a:solidFill>
          </a:endParaRPr>
        </a:p>
        <a:p>
          <a:pPr algn="l"/>
          <a:r>
            <a:rPr kumimoji="1" lang="ja-JP" altLang="en-US" sz="1400">
              <a:solidFill>
                <a:schemeClr val="accent1"/>
              </a:solidFill>
            </a:rPr>
            <a:t>注文書番号・発注票番号：どちらか必須</a:t>
          </a:r>
          <a:endParaRPr kumimoji="1" lang="en-US" altLang="ja-JP" sz="1400">
            <a:solidFill>
              <a:schemeClr val="accent1"/>
            </a:solidFill>
          </a:endParaRPr>
        </a:p>
      </xdr:txBody>
    </xdr:sp>
    <xdr:clientData/>
  </xdr:twoCellAnchor>
  <xdr:twoCellAnchor>
    <xdr:from>
      <xdr:col>104</xdr:col>
      <xdr:colOff>0</xdr:colOff>
      <xdr:row>43</xdr:row>
      <xdr:rowOff>54426</xdr:rowOff>
    </xdr:from>
    <xdr:to>
      <xdr:col>114</xdr:col>
      <xdr:colOff>136072</xdr:colOff>
      <xdr:row>48</xdr:row>
      <xdr:rowOff>95248</xdr:rowOff>
    </xdr:to>
    <xdr:sp macro="" textlink="">
      <xdr:nvSpPr>
        <xdr:cNvPr id="11" name="四角形吹き出し 10"/>
        <xdr:cNvSpPr/>
      </xdr:nvSpPr>
      <xdr:spPr>
        <a:xfrm>
          <a:off x="20183475" y="9122226"/>
          <a:ext cx="1555297" cy="850447"/>
        </a:xfrm>
        <a:prstGeom prst="wedgeRectCallout">
          <a:avLst>
            <a:gd name="adj1" fmla="val 28081"/>
            <a:gd name="adj2" fmla="val 108079"/>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accent1"/>
              </a:solidFill>
            </a:rPr>
            <a:t>消費税率が変更時に調整</a:t>
          </a:r>
          <a:endParaRPr kumimoji="1" lang="en-US" altLang="ja-JP" sz="1400">
            <a:solidFill>
              <a:schemeClr val="accent1"/>
            </a:solidFill>
          </a:endParaRPr>
        </a:p>
      </xdr:txBody>
    </xdr:sp>
    <xdr:clientData/>
  </xdr:twoCellAnchor>
  <xdr:twoCellAnchor editAs="oneCell">
    <xdr:from>
      <xdr:col>1</xdr:col>
      <xdr:colOff>39584</xdr:colOff>
      <xdr:row>62</xdr:row>
      <xdr:rowOff>75457</xdr:rowOff>
    </xdr:from>
    <xdr:to>
      <xdr:col>45</xdr:col>
      <xdr:colOff>16840</xdr:colOff>
      <xdr:row>94</xdr:row>
      <xdr:rowOff>113395</xdr:rowOff>
    </xdr:to>
    <xdr:pic>
      <xdr:nvPicPr>
        <xdr:cNvPr id="12" name="図 11"/>
        <xdr:cNvPicPr>
          <a:picLocks noChangeAspect="1"/>
        </xdr:cNvPicPr>
      </xdr:nvPicPr>
      <xdr:blipFill rotWithShape="1">
        <a:blip xmlns:r="http://schemas.openxmlformats.org/officeDocument/2006/relationships" r:embed="rId1"/>
        <a:srcRect l="2782" t="14587" r="56492" b="11930"/>
        <a:stretch/>
      </xdr:blipFill>
      <xdr:spPr>
        <a:xfrm>
          <a:off x="201509" y="12219832"/>
          <a:ext cx="10607156" cy="7657938"/>
        </a:xfrm>
        <a:prstGeom prst="rect">
          <a:avLst/>
        </a:prstGeom>
      </xdr:spPr>
    </xdr:pic>
    <xdr:clientData/>
  </xdr:twoCellAnchor>
  <xdr:twoCellAnchor editAs="oneCell">
    <xdr:from>
      <xdr:col>47</xdr:col>
      <xdr:colOff>121229</xdr:colOff>
      <xdr:row>62</xdr:row>
      <xdr:rowOff>103910</xdr:rowOff>
    </xdr:from>
    <xdr:to>
      <xdr:col>116</xdr:col>
      <xdr:colOff>161748</xdr:colOff>
      <xdr:row>78</xdr:row>
      <xdr:rowOff>0</xdr:rowOff>
    </xdr:to>
    <xdr:pic>
      <xdr:nvPicPr>
        <xdr:cNvPr id="13" name="図 12"/>
        <xdr:cNvPicPr>
          <a:picLocks noChangeAspect="1"/>
        </xdr:cNvPicPr>
      </xdr:nvPicPr>
      <xdr:blipFill rotWithShape="1">
        <a:blip xmlns:r="http://schemas.openxmlformats.org/officeDocument/2006/relationships" r:embed="rId2"/>
        <a:srcRect l="3116" t="52748" r="56310" b="12029"/>
        <a:stretch/>
      </xdr:blipFill>
      <xdr:spPr>
        <a:xfrm>
          <a:off x="11236904" y="12248285"/>
          <a:ext cx="10851394" cy="3706090"/>
        </a:xfrm>
        <a:prstGeom prst="rect">
          <a:avLst/>
        </a:prstGeom>
      </xdr:spPr>
    </xdr:pic>
    <xdr:clientData/>
  </xdr:twoCellAnchor>
  <xdr:twoCellAnchor editAs="oneCell">
    <xdr:from>
      <xdr:col>34</xdr:col>
      <xdr:colOff>47625</xdr:colOff>
      <xdr:row>5</xdr:row>
      <xdr:rowOff>0</xdr:rowOff>
    </xdr:from>
    <xdr:to>
      <xdr:col>37</xdr:col>
      <xdr:colOff>73409</xdr:colOff>
      <xdr:row>7</xdr:row>
      <xdr:rowOff>147956</xdr:rowOff>
    </xdr:to>
    <xdr:pic>
      <xdr:nvPicPr>
        <xdr:cNvPr id="14" name="図 13"/>
        <xdr:cNvPicPr>
          <a:picLocks noChangeAspect="1"/>
        </xdr:cNvPicPr>
      </xdr:nvPicPr>
      <xdr:blipFill>
        <a:blip xmlns:r="http://schemas.openxmlformats.org/officeDocument/2006/relationships" r:embed="rId3"/>
        <a:stretch>
          <a:fillRect/>
        </a:stretch>
      </xdr:blipFill>
      <xdr:spPr>
        <a:xfrm>
          <a:off x="9058275" y="2914650"/>
          <a:ext cx="511559" cy="471806"/>
        </a:xfrm>
        <a:prstGeom prst="rect">
          <a:avLst/>
        </a:prstGeom>
      </xdr:spPr>
    </xdr:pic>
    <xdr:clientData/>
  </xdr:twoCellAnchor>
  <xdr:twoCellAnchor editAs="oneCell">
    <xdr:from>
      <xdr:col>4</xdr:col>
      <xdr:colOff>0</xdr:colOff>
      <xdr:row>12</xdr:row>
      <xdr:rowOff>0</xdr:rowOff>
    </xdr:from>
    <xdr:to>
      <xdr:col>7</xdr:col>
      <xdr:colOff>25784</xdr:colOff>
      <xdr:row>14</xdr:row>
      <xdr:rowOff>154053</xdr:rowOff>
    </xdr:to>
    <xdr:pic>
      <xdr:nvPicPr>
        <xdr:cNvPr id="15" name="図 14"/>
        <xdr:cNvPicPr>
          <a:picLocks noChangeAspect="1"/>
        </xdr:cNvPicPr>
      </xdr:nvPicPr>
      <xdr:blipFill>
        <a:blip xmlns:r="http://schemas.openxmlformats.org/officeDocument/2006/relationships" r:embed="rId4"/>
        <a:stretch>
          <a:fillRect/>
        </a:stretch>
      </xdr:blipFill>
      <xdr:spPr>
        <a:xfrm>
          <a:off x="4152900" y="4048125"/>
          <a:ext cx="511559" cy="477903"/>
        </a:xfrm>
        <a:prstGeom prst="rect">
          <a:avLst/>
        </a:prstGeom>
      </xdr:spPr>
    </xdr:pic>
    <xdr:clientData/>
  </xdr:twoCellAnchor>
  <xdr:twoCellAnchor editAs="oneCell">
    <xdr:from>
      <xdr:col>60</xdr:col>
      <xdr:colOff>111125</xdr:colOff>
      <xdr:row>7</xdr:row>
      <xdr:rowOff>47625</xdr:rowOff>
    </xdr:from>
    <xdr:to>
      <xdr:col>63</xdr:col>
      <xdr:colOff>129488</xdr:colOff>
      <xdr:row>10</xdr:row>
      <xdr:rowOff>36831</xdr:rowOff>
    </xdr:to>
    <xdr:pic>
      <xdr:nvPicPr>
        <xdr:cNvPr id="16" name="図 15"/>
        <xdr:cNvPicPr>
          <a:picLocks noChangeAspect="1"/>
        </xdr:cNvPicPr>
      </xdr:nvPicPr>
      <xdr:blipFill>
        <a:blip xmlns:r="http://schemas.openxmlformats.org/officeDocument/2006/relationships" r:embed="rId5"/>
        <a:stretch>
          <a:fillRect/>
        </a:stretch>
      </xdr:blipFill>
      <xdr:spPr>
        <a:xfrm>
          <a:off x="13331825" y="3286125"/>
          <a:ext cx="504138" cy="474981"/>
        </a:xfrm>
        <a:prstGeom prst="rect">
          <a:avLst/>
        </a:prstGeom>
      </xdr:spPr>
    </xdr:pic>
    <xdr:clientData/>
  </xdr:twoCellAnchor>
  <xdr:twoCellAnchor editAs="oneCell">
    <xdr:from>
      <xdr:col>67</xdr:col>
      <xdr:colOff>0</xdr:colOff>
      <xdr:row>12</xdr:row>
      <xdr:rowOff>31750</xdr:rowOff>
    </xdr:from>
    <xdr:to>
      <xdr:col>70</xdr:col>
      <xdr:colOff>18363</xdr:colOff>
      <xdr:row>15</xdr:row>
      <xdr:rowOff>20956</xdr:rowOff>
    </xdr:to>
    <xdr:pic>
      <xdr:nvPicPr>
        <xdr:cNvPr id="17" name="図 16"/>
        <xdr:cNvPicPr>
          <a:picLocks noChangeAspect="1"/>
        </xdr:cNvPicPr>
      </xdr:nvPicPr>
      <xdr:blipFill>
        <a:blip xmlns:r="http://schemas.openxmlformats.org/officeDocument/2006/relationships" r:embed="rId6"/>
        <a:stretch>
          <a:fillRect/>
        </a:stretch>
      </xdr:blipFill>
      <xdr:spPr>
        <a:xfrm>
          <a:off x="14354175" y="4079875"/>
          <a:ext cx="504138" cy="474981"/>
        </a:xfrm>
        <a:prstGeom prst="rect">
          <a:avLst/>
        </a:prstGeom>
      </xdr:spPr>
    </xdr:pic>
    <xdr:clientData/>
  </xdr:twoCellAnchor>
  <xdr:twoCellAnchor editAs="oneCell">
    <xdr:from>
      <xdr:col>57</xdr:col>
      <xdr:colOff>0</xdr:colOff>
      <xdr:row>23</xdr:row>
      <xdr:rowOff>0</xdr:rowOff>
    </xdr:from>
    <xdr:to>
      <xdr:col>60</xdr:col>
      <xdr:colOff>25785</xdr:colOff>
      <xdr:row>25</xdr:row>
      <xdr:rowOff>154052</xdr:rowOff>
    </xdr:to>
    <xdr:pic>
      <xdr:nvPicPr>
        <xdr:cNvPr id="18" name="図 17"/>
        <xdr:cNvPicPr>
          <a:picLocks noChangeAspect="1"/>
        </xdr:cNvPicPr>
      </xdr:nvPicPr>
      <xdr:blipFill>
        <a:blip xmlns:r="http://schemas.openxmlformats.org/officeDocument/2006/relationships" r:embed="rId7"/>
        <a:stretch>
          <a:fillRect/>
        </a:stretch>
      </xdr:blipFill>
      <xdr:spPr>
        <a:xfrm>
          <a:off x="12734925" y="5829300"/>
          <a:ext cx="511560" cy="477902"/>
        </a:xfrm>
        <a:prstGeom prst="rect">
          <a:avLst/>
        </a:prstGeom>
      </xdr:spPr>
    </xdr:pic>
    <xdr:clientData/>
  </xdr:twoCellAnchor>
  <xdr:twoCellAnchor editAs="oneCell">
    <xdr:from>
      <xdr:col>57</xdr:col>
      <xdr:colOff>0</xdr:colOff>
      <xdr:row>27</xdr:row>
      <xdr:rowOff>0</xdr:rowOff>
    </xdr:from>
    <xdr:to>
      <xdr:col>60</xdr:col>
      <xdr:colOff>25785</xdr:colOff>
      <xdr:row>29</xdr:row>
      <xdr:rowOff>147956</xdr:rowOff>
    </xdr:to>
    <xdr:pic>
      <xdr:nvPicPr>
        <xdr:cNvPr id="19" name="図 18"/>
        <xdr:cNvPicPr>
          <a:picLocks noChangeAspect="1"/>
        </xdr:cNvPicPr>
      </xdr:nvPicPr>
      <xdr:blipFill>
        <a:blip xmlns:r="http://schemas.openxmlformats.org/officeDocument/2006/relationships" r:embed="rId8"/>
        <a:stretch>
          <a:fillRect/>
        </a:stretch>
      </xdr:blipFill>
      <xdr:spPr>
        <a:xfrm>
          <a:off x="12734925" y="6477000"/>
          <a:ext cx="511560" cy="471806"/>
        </a:xfrm>
        <a:prstGeom prst="rect">
          <a:avLst/>
        </a:prstGeom>
      </xdr:spPr>
    </xdr:pic>
    <xdr:clientData/>
  </xdr:twoCellAnchor>
  <xdr:twoCellAnchor editAs="oneCell">
    <xdr:from>
      <xdr:col>3</xdr:col>
      <xdr:colOff>0</xdr:colOff>
      <xdr:row>23</xdr:row>
      <xdr:rowOff>79375</xdr:rowOff>
    </xdr:from>
    <xdr:to>
      <xdr:col>6</xdr:col>
      <xdr:colOff>25784</xdr:colOff>
      <xdr:row>26</xdr:row>
      <xdr:rowOff>68580</xdr:rowOff>
    </xdr:to>
    <xdr:pic>
      <xdr:nvPicPr>
        <xdr:cNvPr id="20" name="図 19"/>
        <xdr:cNvPicPr>
          <a:picLocks noChangeAspect="1"/>
        </xdr:cNvPicPr>
      </xdr:nvPicPr>
      <xdr:blipFill>
        <a:blip xmlns:r="http://schemas.openxmlformats.org/officeDocument/2006/relationships" r:embed="rId9"/>
        <a:stretch>
          <a:fillRect/>
        </a:stretch>
      </xdr:blipFill>
      <xdr:spPr>
        <a:xfrm>
          <a:off x="3990975" y="5908675"/>
          <a:ext cx="511559" cy="474980"/>
        </a:xfrm>
        <a:prstGeom prst="rect">
          <a:avLst/>
        </a:prstGeom>
      </xdr:spPr>
    </xdr:pic>
    <xdr:clientData/>
  </xdr:twoCellAnchor>
  <xdr:twoCellAnchor editAs="oneCell">
    <xdr:from>
      <xdr:col>2</xdr:col>
      <xdr:colOff>127000</xdr:colOff>
      <xdr:row>31</xdr:row>
      <xdr:rowOff>95250</xdr:rowOff>
    </xdr:from>
    <xdr:to>
      <xdr:col>5</xdr:col>
      <xdr:colOff>152784</xdr:colOff>
      <xdr:row>34</xdr:row>
      <xdr:rowOff>90553</xdr:rowOff>
    </xdr:to>
    <xdr:pic>
      <xdr:nvPicPr>
        <xdr:cNvPr id="21" name="図 20"/>
        <xdr:cNvPicPr>
          <a:picLocks noChangeAspect="1"/>
        </xdr:cNvPicPr>
      </xdr:nvPicPr>
      <xdr:blipFill>
        <a:blip xmlns:r="http://schemas.openxmlformats.org/officeDocument/2006/relationships" r:embed="rId10"/>
        <a:stretch>
          <a:fillRect/>
        </a:stretch>
      </xdr:blipFill>
      <xdr:spPr>
        <a:xfrm>
          <a:off x="3956050" y="7219950"/>
          <a:ext cx="511559" cy="481078"/>
        </a:xfrm>
        <a:prstGeom prst="rect">
          <a:avLst/>
        </a:prstGeom>
      </xdr:spPr>
    </xdr:pic>
    <xdr:clientData/>
  </xdr:twoCellAnchor>
  <xdr:twoCellAnchor editAs="oneCell">
    <xdr:from>
      <xdr:col>75</xdr:col>
      <xdr:colOff>0</xdr:colOff>
      <xdr:row>29</xdr:row>
      <xdr:rowOff>142875</xdr:rowOff>
    </xdr:from>
    <xdr:to>
      <xdr:col>78</xdr:col>
      <xdr:colOff>25784</xdr:colOff>
      <xdr:row>32</xdr:row>
      <xdr:rowOff>138177</xdr:rowOff>
    </xdr:to>
    <xdr:pic>
      <xdr:nvPicPr>
        <xdr:cNvPr id="22" name="図 21"/>
        <xdr:cNvPicPr>
          <a:picLocks noChangeAspect="1"/>
        </xdr:cNvPicPr>
      </xdr:nvPicPr>
      <xdr:blipFill>
        <a:blip xmlns:r="http://schemas.openxmlformats.org/officeDocument/2006/relationships" r:embed="rId11"/>
        <a:stretch>
          <a:fillRect/>
        </a:stretch>
      </xdr:blipFill>
      <xdr:spPr>
        <a:xfrm>
          <a:off x="15649575" y="6943725"/>
          <a:ext cx="511559" cy="481077"/>
        </a:xfrm>
        <a:prstGeom prst="rect">
          <a:avLst/>
        </a:prstGeom>
      </xdr:spPr>
    </xdr:pic>
    <xdr:clientData/>
  </xdr:twoCellAnchor>
  <xdr:twoCellAnchor>
    <xdr:from>
      <xdr:col>1</xdr:col>
      <xdr:colOff>95249</xdr:colOff>
      <xdr:row>2</xdr:row>
      <xdr:rowOff>13607</xdr:rowOff>
    </xdr:from>
    <xdr:to>
      <xdr:col>1</xdr:col>
      <xdr:colOff>1006927</xdr:colOff>
      <xdr:row>3</xdr:row>
      <xdr:rowOff>40822</xdr:rowOff>
    </xdr:to>
    <xdr:sp macro="" textlink="">
      <xdr:nvSpPr>
        <xdr:cNvPr id="23" name="正方形/長方形 22"/>
        <xdr:cNvSpPr/>
      </xdr:nvSpPr>
      <xdr:spPr>
        <a:xfrm>
          <a:off x="257174" y="2366282"/>
          <a:ext cx="911678" cy="26534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149679</xdr:colOff>
      <xdr:row>72</xdr:row>
      <xdr:rowOff>122464</xdr:rowOff>
    </xdr:from>
    <xdr:to>
      <xdr:col>8</xdr:col>
      <xdr:colOff>149679</xdr:colOff>
      <xdr:row>73</xdr:row>
      <xdr:rowOff>79241</xdr:rowOff>
    </xdr:to>
    <xdr:pic>
      <xdr:nvPicPr>
        <xdr:cNvPr id="24" name="図 23"/>
        <xdr:cNvPicPr>
          <a:picLocks noChangeAspect="1"/>
        </xdr:cNvPicPr>
      </xdr:nvPicPr>
      <xdr:blipFill rotWithShape="1">
        <a:blip xmlns:r="http://schemas.openxmlformats.org/officeDocument/2006/relationships" r:embed="rId12"/>
        <a:srcRect l="37604" t="45974" r="56821" b="51244"/>
        <a:stretch/>
      </xdr:blipFill>
      <xdr:spPr>
        <a:xfrm>
          <a:off x="3978729" y="14648089"/>
          <a:ext cx="971550" cy="194902"/>
        </a:xfrm>
        <a:prstGeom prst="rect">
          <a:avLst/>
        </a:prstGeom>
      </xdr:spPr>
    </xdr:pic>
    <xdr:clientData/>
  </xdr:twoCellAnchor>
  <xdr:twoCellAnchor editAs="oneCell">
    <xdr:from>
      <xdr:col>1</xdr:col>
      <xdr:colOff>3420341</xdr:colOff>
      <xdr:row>72</xdr:row>
      <xdr:rowOff>66798</xdr:rowOff>
    </xdr:from>
    <xdr:to>
      <xdr:col>2</xdr:col>
      <xdr:colOff>156894</xdr:colOff>
      <xdr:row>73</xdr:row>
      <xdr:rowOff>224229</xdr:rowOff>
    </xdr:to>
    <xdr:pic>
      <xdr:nvPicPr>
        <xdr:cNvPr id="25" name="図 24"/>
        <xdr:cNvPicPr>
          <a:picLocks noChangeAspect="1"/>
        </xdr:cNvPicPr>
      </xdr:nvPicPr>
      <xdr:blipFill>
        <a:blip xmlns:r="http://schemas.openxmlformats.org/officeDocument/2006/relationships" r:embed="rId7"/>
        <a:stretch>
          <a:fillRect/>
        </a:stretch>
      </xdr:blipFill>
      <xdr:spPr>
        <a:xfrm>
          <a:off x="3582266" y="14592423"/>
          <a:ext cx="403678" cy="3955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V240"/>
  <sheetViews>
    <sheetView showGridLines="0" tabSelected="1" zoomScale="70" zoomScaleNormal="70" workbookViewId="0">
      <selection activeCell="AT5" sqref="AT5:AV5"/>
    </sheetView>
  </sheetViews>
  <sheetFormatPr defaultColWidth="2.125" defaultRowHeight="18.75"/>
  <cols>
    <col min="1" max="90" width="2.125" style="1"/>
    <col min="91" max="91" width="10.5" style="1" bestFit="1" customWidth="1"/>
    <col min="92" max="106" width="1.25" style="1" customWidth="1"/>
    <col min="107" max="115" width="2.125" style="1"/>
    <col min="116" max="116" width="4.25" style="1" bestFit="1" customWidth="1"/>
    <col min="117" max="117" width="6.375" style="1" bestFit="1" customWidth="1"/>
    <col min="118" max="118" width="7.5" style="1" bestFit="1" customWidth="1"/>
    <col min="119" max="119" width="3.125" style="1" bestFit="1" customWidth="1"/>
    <col min="120" max="120" width="7.625" style="1" hidden="1" customWidth="1"/>
    <col min="121" max="121" width="5.25" style="1" hidden="1" customWidth="1"/>
    <col min="122" max="122" width="4.25" style="1" hidden="1" customWidth="1"/>
    <col min="123" max="123" width="3.875" style="1" hidden="1" customWidth="1"/>
    <col min="124" max="124" width="2.125" style="1" hidden="1" customWidth="1"/>
    <col min="125" max="125" width="3.125" style="1" hidden="1" customWidth="1"/>
    <col min="126" max="126" width="0" style="2" hidden="1" customWidth="1"/>
    <col min="127" max="16384" width="2.125" style="1"/>
  </cols>
  <sheetData>
    <row r="1" spans="2:125" ht="24">
      <c r="C1" s="1" t="s">
        <v>0</v>
      </c>
      <c r="P1" s="146" t="str">
        <f>IF(OR($AO$5="",$AT$5="",$AY$5=""),"年月日を入力してください","")</f>
        <v/>
      </c>
      <c r="Q1" s="146"/>
      <c r="R1" s="146"/>
      <c r="S1" s="146"/>
      <c r="T1" s="146"/>
      <c r="U1" s="146"/>
      <c r="V1" s="146"/>
      <c r="W1" s="146"/>
      <c r="X1" s="146"/>
      <c r="Y1" s="146"/>
      <c r="Z1" s="146"/>
      <c r="AA1" s="146"/>
      <c r="AB1" s="146"/>
      <c r="AC1" s="146"/>
      <c r="AD1" s="146"/>
      <c r="AE1" s="146"/>
      <c r="AF1" s="146"/>
      <c r="CM1" s="129" t="str">
        <f>IF(DO1&gt;0,"",IF(OR(RIGHT(I23,1)="K",RIGHT(I23,1)="ｋ",RIGHT(I23,1)="Ｋ",RIGHT(I23,1)="k"),"共同企業体名を入力してください",""))</f>
        <v/>
      </c>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7">
        <f>LEN(C3)</f>
        <v>0</v>
      </c>
    </row>
    <row r="2" spans="2:125" ht="12.95" customHeight="1">
      <c r="P2" s="146"/>
      <c r="Q2" s="146"/>
      <c r="R2" s="146"/>
      <c r="S2" s="146"/>
      <c r="T2" s="146"/>
      <c r="U2" s="146"/>
      <c r="V2" s="146"/>
      <c r="W2" s="146"/>
      <c r="X2" s="146"/>
      <c r="Y2" s="146"/>
      <c r="Z2" s="146"/>
      <c r="AA2" s="146"/>
      <c r="AB2" s="146"/>
      <c r="AC2" s="146"/>
      <c r="AD2" s="146"/>
      <c r="AE2" s="146"/>
      <c r="AF2" s="146"/>
      <c r="AG2" s="173" t="s">
        <v>1</v>
      </c>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I2" s="176" t="s">
        <v>2</v>
      </c>
      <c r="BJ2" s="176"/>
      <c r="BK2" s="176"/>
      <c r="BL2" s="176"/>
      <c r="BM2" s="176"/>
      <c r="BN2" s="176"/>
      <c r="BO2" s="176"/>
      <c r="BP2" s="176"/>
      <c r="BQ2" s="176"/>
      <c r="BR2" s="176"/>
      <c r="BS2" s="176"/>
      <c r="CM2" s="129" t="str">
        <f>IF(AND(DO1&gt;0,DO2=0),"共同企業体の工事でなければ削除してください","")</f>
        <v/>
      </c>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7">
        <f>LEN(C4)</f>
        <v>0</v>
      </c>
    </row>
    <row r="3" spans="2:125" ht="12.95" customHeight="1" thickBot="1">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I3" s="176"/>
      <c r="BJ3" s="176"/>
      <c r="BK3" s="176"/>
      <c r="BL3" s="176"/>
      <c r="BM3" s="176"/>
      <c r="BN3" s="176"/>
      <c r="BO3" s="176"/>
      <c r="BP3" s="176"/>
      <c r="BQ3" s="176"/>
      <c r="BR3" s="176"/>
      <c r="BS3" s="176"/>
      <c r="CD3" s="1" t="s">
        <v>3</v>
      </c>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Q3" s="3" t="str">
        <f>+AT5&amp;DS3&amp;AY5</f>
        <v>10+15</v>
      </c>
      <c r="DR3" s="4"/>
      <c r="DS3" s="4" t="s">
        <v>4</v>
      </c>
      <c r="DT3" s="4"/>
      <c r="DU3" s="4"/>
    </row>
    <row r="4" spans="2:125" ht="12.95" customHeight="1" thickTop="1">
      <c r="C4" s="1" t="str">
        <f>IF(OR(RIGHT(I23,1)="K",RIGHT(I23,1)="ｋ",RIGHT(I23,1)="Ｋ",RIGHT(I23,1)="k"),"構成員代表者","")</f>
        <v/>
      </c>
      <c r="DQ4" s="5">
        <v>4</v>
      </c>
      <c r="DR4" s="2">
        <v>15</v>
      </c>
      <c r="DS4" s="2" t="str">
        <f>+DQ4&amp;$DS$3&amp;DR4</f>
        <v>4+15</v>
      </c>
      <c r="DT4" s="2"/>
      <c r="DU4" s="2">
        <f>IFERROR(MATCH(DQ3,DS4:DS19,0),0)</f>
        <v>9</v>
      </c>
    </row>
    <row r="5" spans="2:125" ht="12.95" customHeight="1">
      <c r="C5" s="6" t="s">
        <v>5</v>
      </c>
      <c r="D5" s="6"/>
      <c r="E5" s="6"/>
      <c r="F5" s="6"/>
      <c r="G5" s="6"/>
      <c r="H5" s="6"/>
      <c r="I5" s="6"/>
      <c r="J5" s="6"/>
      <c r="K5" s="6"/>
      <c r="L5" s="6"/>
      <c r="M5" s="6"/>
      <c r="N5" s="6"/>
      <c r="O5" s="6"/>
      <c r="P5" s="6"/>
      <c r="Q5" s="6"/>
      <c r="AG5" s="7"/>
      <c r="AH5" s="7"/>
      <c r="AI5" s="7"/>
      <c r="AJ5" s="7"/>
      <c r="AK5" s="177" t="s">
        <v>6</v>
      </c>
      <c r="AL5" s="177"/>
      <c r="AM5" s="177"/>
      <c r="AN5" s="177"/>
      <c r="AO5" s="178">
        <v>2023</v>
      </c>
      <c r="AP5" s="178"/>
      <c r="AQ5" s="178"/>
      <c r="AR5" s="177" t="s">
        <v>7</v>
      </c>
      <c r="AS5" s="177"/>
      <c r="AT5" s="178">
        <v>10</v>
      </c>
      <c r="AU5" s="178"/>
      <c r="AV5" s="178"/>
      <c r="AW5" s="177" t="s">
        <v>8</v>
      </c>
      <c r="AX5" s="177"/>
      <c r="AY5" s="178">
        <v>15</v>
      </c>
      <c r="AZ5" s="178"/>
      <c r="BA5" s="178"/>
      <c r="BB5" s="177" t="s">
        <v>9</v>
      </c>
      <c r="BC5" s="177"/>
      <c r="BE5" s="7"/>
      <c r="BF5" s="7"/>
      <c r="BG5" s="7"/>
      <c r="BH5" s="164" t="str">
        <f>IF($DU$20=0,"通常月は15日、決算月は15日と末日","")</f>
        <v/>
      </c>
      <c r="BI5" s="164"/>
      <c r="BJ5" s="164"/>
      <c r="BK5" s="164"/>
      <c r="BL5" s="164"/>
      <c r="BM5" s="164"/>
      <c r="BN5" s="164"/>
      <c r="BO5" s="164"/>
      <c r="BP5" s="164"/>
      <c r="BQ5" s="164"/>
      <c r="BR5" s="164"/>
      <c r="BS5" s="164"/>
      <c r="BT5" s="164"/>
      <c r="BU5" s="164"/>
      <c r="BV5" s="164"/>
      <c r="BW5" s="164"/>
      <c r="BX5" s="164"/>
      <c r="BY5" s="164"/>
      <c r="BZ5" s="164"/>
      <c r="CA5" s="164"/>
      <c r="CB5" s="164"/>
      <c r="CC5" s="164"/>
      <c r="CD5" s="164"/>
      <c r="CE5" s="2"/>
      <c r="CF5" s="2"/>
      <c r="CG5" s="2"/>
      <c r="CH5" s="2"/>
      <c r="CI5" s="2"/>
      <c r="CJ5" s="2"/>
      <c r="DQ5" s="5">
        <v>5</v>
      </c>
      <c r="DR5" s="2">
        <v>15</v>
      </c>
      <c r="DS5" s="2" t="str">
        <f t="shared" ref="DS5:DS19" si="0">+DQ5&amp;$DS$3&amp;DR5</f>
        <v>5+15</v>
      </c>
      <c r="DT5" s="2"/>
      <c r="DU5" s="2"/>
    </row>
    <row r="6" spans="2:125" ht="12.95" customHeight="1" thickBot="1">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2"/>
      <c r="CF6" s="2"/>
      <c r="CG6" s="2"/>
      <c r="CH6" s="2"/>
      <c r="CI6" s="2"/>
      <c r="CJ6" s="2"/>
      <c r="DQ6" s="5">
        <v>6</v>
      </c>
      <c r="DR6" s="2">
        <v>15</v>
      </c>
      <c r="DS6" s="2" t="str">
        <f t="shared" si="0"/>
        <v>6+15</v>
      </c>
      <c r="DT6" s="2"/>
      <c r="DU6" s="2"/>
    </row>
    <row r="7" spans="2:125" ht="12.95" customHeight="1">
      <c r="C7" s="8" t="s">
        <v>10</v>
      </c>
      <c r="D7" s="9"/>
      <c r="E7" s="9"/>
      <c r="F7" s="9"/>
      <c r="G7" s="9"/>
      <c r="H7" s="9"/>
      <c r="I7" s="9"/>
      <c r="J7" s="9"/>
      <c r="K7" s="9"/>
      <c r="L7" s="9"/>
      <c r="M7" s="9"/>
      <c r="N7" s="9"/>
      <c r="O7" s="9"/>
      <c r="P7" s="9"/>
      <c r="Q7" s="9"/>
      <c r="R7" s="9"/>
      <c r="S7" s="9"/>
      <c r="T7" s="9"/>
      <c r="U7" s="9"/>
      <c r="V7" s="9"/>
      <c r="W7" s="9"/>
      <c r="X7" s="9"/>
      <c r="Y7" s="9"/>
      <c r="Z7" s="9"/>
      <c r="AA7" s="9"/>
      <c r="AB7" s="9"/>
      <c r="AC7" s="9"/>
      <c r="AD7" s="9"/>
      <c r="AE7" s="10"/>
      <c r="AK7" s="147" t="s">
        <v>11</v>
      </c>
      <c r="AL7" s="147"/>
      <c r="AM7" s="147"/>
      <c r="AN7" s="147"/>
      <c r="AO7" s="147"/>
      <c r="AP7" s="147"/>
      <c r="AQ7" s="147"/>
      <c r="AR7" s="147"/>
      <c r="AS7" s="147"/>
      <c r="AT7" s="147"/>
      <c r="AU7" s="147"/>
      <c r="AV7" s="147"/>
      <c r="AW7" s="147"/>
      <c r="AX7" s="147"/>
      <c r="AY7" s="147"/>
      <c r="AZ7" s="147"/>
      <c r="BA7" s="147"/>
      <c r="BB7" s="147"/>
      <c r="BC7" s="147"/>
      <c r="BJ7" s="11"/>
      <c r="BK7" s="11"/>
      <c r="BL7" s="2"/>
      <c r="BM7" s="2"/>
      <c r="BN7" s="2"/>
      <c r="BO7" s="2"/>
      <c r="BP7" s="2"/>
      <c r="BQ7" s="2"/>
      <c r="BR7" s="2"/>
      <c r="BS7" s="2"/>
      <c r="BT7" s="2"/>
      <c r="BU7" s="2"/>
      <c r="BV7" s="2"/>
      <c r="BW7" s="2"/>
      <c r="BX7" s="2"/>
      <c r="BY7" s="2"/>
      <c r="BZ7" s="2"/>
      <c r="CA7" s="2"/>
      <c r="CB7" s="2"/>
      <c r="CC7" s="2"/>
      <c r="CD7" s="2"/>
      <c r="CE7" s="2"/>
      <c r="CF7" s="2"/>
      <c r="CG7" s="2"/>
      <c r="CH7" s="2"/>
      <c r="CI7" s="2"/>
      <c r="CJ7" s="2"/>
      <c r="CM7" s="129" t="str">
        <f>IF(BV9="","登録番号を入力　登録番号していない場合は「登録なし」と入力","")</f>
        <v>登録番号を入力　登録番号していない場合は「登録なし」と入力</v>
      </c>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490"/>
      <c r="DQ7" s="5">
        <v>6</v>
      </c>
      <c r="DR7" s="2">
        <v>30</v>
      </c>
      <c r="DS7" s="2" t="str">
        <f t="shared" si="0"/>
        <v>6+30</v>
      </c>
      <c r="DT7" s="2"/>
      <c r="DU7" s="2"/>
    </row>
    <row r="8" spans="2:125" ht="12.95" customHeight="1" thickBot="1">
      <c r="C8" s="12"/>
      <c r="D8" s="147" t="s">
        <v>12</v>
      </c>
      <c r="E8" s="147"/>
      <c r="H8" s="148"/>
      <c r="I8" s="148"/>
      <c r="J8" s="148"/>
      <c r="K8" s="148"/>
      <c r="L8" s="148"/>
      <c r="M8" s="148"/>
      <c r="N8" s="13"/>
      <c r="O8" s="13"/>
      <c r="P8" s="13"/>
      <c r="Q8" s="13"/>
      <c r="R8" s="13"/>
      <c r="S8" s="13"/>
      <c r="T8" s="13"/>
      <c r="U8" s="2"/>
      <c r="V8" s="2"/>
      <c r="W8" s="2"/>
      <c r="X8" s="2"/>
      <c r="Y8" s="2"/>
      <c r="Z8" s="2"/>
      <c r="AA8" s="2"/>
      <c r="AB8" s="2"/>
      <c r="AC8" s="2"/>
      <c r="AD8" s="2"/>
      <c r="AE8" s="14"/>
      <c r="BG8" s="15" t="s">
        <v>14</v>
      </c>
      <c r="BJ8" s="11"/>
      <c r="BK8" s="11"/>
      <c r="BL8" s="2"/>
      <c r="BM8" s="2"/>
      <c r="BN8" s="2"/>
      <c r="BO8" s="2"/>
      <c r="BP8" s="2"/>
      <c r="BQ8" s="2"/>
      <c r="BR8" s="2"/>
      <c r="BS8" s="2"/>
      <c r="BT8" s="2"/>
      <c r="BU8" s="2"/>
      <c r="BV8" s="2"/>
      <c r="BW8" s="2"/>
      <c r="BX8" s="2"/>
      <c r="BY8" s="2"/>
      <c r="BZ8" s="2"/>
      <c r="CA8" s="2"/>
      <c r="CB8" s="2"/>
      <c r="CC8" s="2"/>
      <c r="CD8" s="2"/>
      <c r="CE8" s="2"/>
      <c r="CF8" s="2"/>
      <c r="CG8" s="2"/>
      <c r="CH8" s="2"/>
      <c r="CI8" s="2"/>
      <c r="CJ8" s="2"/>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490"/>
      <c r="DQ8" s="5">
        <v>7</v>
      </c>
      <c r="DR8" s="2">
        <v>15</v>
      </c>
      <c r="DS8" s="2" t="str">
        <f t="shared" si="0"/>
        <v>7+15</v>
      </c>
      <c r="DT8" s="2"/>
      <c r="DU8" s="2"/>
    </row>
    <row r="9" spans="2:125" ht="12.95" customHeight="1">
      <c r="B9" s="16"/>
      <c r="C9" s="17" t="s">
        <v>15</v>
      </c>
      <c r="D9" s="16"/>
      <c r="E9" s="2"/>
      <c r="F9" s="18"/>
      <c r="G9" s="18"/>
      <c r="H9" s="149"/>
      <c r="I9" s="149"/>
      <c r="J9" s="149"/>
      <c r="K9" s="149"/>
      <c r="L9" s="149"/>
      <c r="M9" s="149"/>
      <c r="N9" s="149"/>
      <c r="O9" s="149"/>
      <c r="P9" s="149"/>
      <c r="Q9" s="149"/>
      <c r="R9" s="149"/>
      <c r="S9" s="149"/>
      <c r="T9" s="149"/>
      <c r="U9" s="149"/>
      <c r="V9" s="149"/>
      <c r="W9" s="149"/>
      <c r="X9" s="149"/>
      <c r="Y9" s="149"/>
      <c r="Z9" s="149"/>
      <c r="AA9" s="149"/>
      <c r="AB9" s="149"/>
      <c r="AC9" s="149"/>
      <c r="AD9" s="149"/>
      <c r="AE9" s="150"/>
      <c r="AG9" s="167" t="s">
        <v>17</v>
      </c>
      <c r="AH9" s="167"/>
      <c r="AI9" s="167"/>
      <c r="AJ9" s="167"/>
      <c r="AK9" s="167"/>
      <c r="AL9" s="167"/>
      <c r="AM9" s="167"/>
      <c r="AN9" s="167"/>
      <c r="AO9" s="179" t="s">
        <v>18</v>
      </c>
      <c r="AP9" s="179"/>
      <c r="AQ9" s="179"/>
      <c r="AR9" s="179"/>
      <c r="AS9" s="179"/>
      <c r="AT9" s="179"/>
      <c r="AU9" s="179"/>
      <c r="AV9" s="179"/>
      <c r="AW9" s="179"/>
      <c r="AX9" s="179"/>
      <c r="AY9" s="179"/>
      <c r="AZ9" s="179"/>
      <c r="BA9" s="179"/>
      <c r="BB9" s="179"/>
      <c r="BC9" s="179"/>
      <c r="BD9" s="179"/>
      <c r="BE9" s="179"/>
      <c r="BF9" s="179"/>
      <c r="BG9" s="179"/>
      <c r="BI9" s="182" t="s">
        <v>19</v>
      </c>
      <c r="BJ9" s="183"/>
      <c r="BK9" s="183"/>
      <c r="BL9" s="183"/>
      <c r="BM9" s="183"/>
      <c r="BN9" s="183"/>
      <c r="BO9" s="183"/>
      <c r="BP9" s="184"/>
      <c r="BQ9" s="188"/>
      <c r="BR9" s="189"/>
      <c r="BS9" s="189"/>
      <c r="BT9" s="192" t="s">
        <v>20</v>
      </c>
      <c r="BU9" s="192"/>
      <c r="BV9" s="203"/>
      <c r="BW9" s="203"/>
      <c r="BX9" s="203"/>
      <c r="BY9" s="203"/>
      <c r="BZ9" s="203"/>
      <c r="CA9" s="203"/>
      <c r="CB9" s="203"/>
      <c r="CC9" s="203"/>
      <c r="CD9" s="203"/>
      <c r="CE9" s="203"/>
      <c r="CF9" s="203"/>
      <c r="CG9" s="203"/>
      <c r="CH9" s="203"/>
      <c r="CI9" s="203"/>
      <c r="CJ9" s="203"/>
      <c r="CK9" s="19"/>
      <c r="CM9" s="164" t="str">
        <f>IF(BV9="","",IF(OR(BV9="登録なし",LEN(BV9)=13),"","登録番号が13ケタではありません"))</f>
        <v/>
      </c>
      <c r="CN9" s="164"/>
      <c r="CO9" s="164"/>
      <c r="CP9" s="164"/>
      <c r="CQ9" s="164"/>
      <c r="CR9" s="164"/>
      <c r="CS9" s="164"/>
      <c r="CT9" s="164"/>
      <c r="CU9" s="164"/>
      <c r="CV9" s="164"/>
      <c r="CW9" s="164"/>
      <c r="CX9" s="164"/>
      <c r="CY9" s="164"/>
      <c r="CZ9" s="164"/>
      <c r="DA9" s="164"/>
      <c r="DB9" s="164"/>
      <c r="DC9" s="164"/>
      <c r="DD9" s="164"/>
      <c r="DE9" s="164"/>
      <c r="DF9" s="164"/>
      <c r="DG9" s="164"/>
      <c r="DH9" s="164"/>
      <c r="DI9" s="164"/>
      <c r="DQ9" s="5">
        <v>8</v>
      </c>
      <c r="DR9" s="2">
        <v>15</v>
      </c>
      <c r="DS9" s="2" t="str">
        <f t="shared" si="0"/>
        <v>8+15</v>
      </c>
      <c r="DT9" s="2"/>
      <c r="DU9" s="2"/>
    </row>
    <row r="10" spans="2:125" ht="12.95" customHeight="1" thickBot="1">
      <c r="C10" s="12"/>
      <c r="D10" s="152" t="s">
        <v>22</v>
      </c>
      <c r="E10" s="152"/>
      <c r="F10" s="152"/>
      <c r="G10" s="152"/>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4"/>
      <c r="AG10" s="168"/>
      <c r="AH10" s="168"/>
      <c r="AI10" s="168"/>
      <c r="AJ10" s="168"/>
      <c r="AK10" s="168"/>
      <c r="AL10" s="168"/>
      <c r="AM10" s="168"/>
      <c r="AN10" s="168"/>
      <c r="AO10" s="180"/>
      <c r="AP10" s="180"/>
      <c r="AQ10" s="180"/>
      <c r="AR10" s="180"/>
      <c r="AS10" s="180"/>
      <c r="AT10" s="180"/>
      <c r="AU10" s="180"/>
      <c r="AV10" s="180"/>
      <c r="AW10" s="180"/>
      <c r="AX10" s="180"/>
      <c r="AY10" s="180"/>
      <c r="AZ10" s="180"/>
      <c r="BA10" s="180"/>
      <c r="BB10" s="180"/>
      <c r="BC10" s="180"/>
      <c r="BD10" s="180"/>
      <c r="BE10" s="180"/>
      <c r="BF10" s="180"/>
      <c r="BG10" s="180"/>
      <c r="BI10" s="185"/>
      <c r="BJ10" s="186"/>
      <c r="BK10" s="186"/>
      <c r="BL10" s="186"/>
      <c r="BM10" s="186"/>
      <c r="BN10" s="186"/>
      <c r="BO10" s="186"/>
      <c r="BP10" s="187"/>
      <c r="BQ10" s="190"/>
      <c r="BR10" s="191"/>
      <c r="BS10" s="191"/>
      <c r="BT10" s="193"/>
      <c r="BU10" s="193"/>
      <c r="BV10" s="204"/>
      <c r="BW10" s="204"/>
      <c r="BX10" s="204"/>
      <c r="BY10" s="204"/>
      <c r="BZ10" s="204"/>
      <c r="CA10" s="204"/>
      <c r="CB10" s="204"/>
      <c r="CC10" s="204"/>
      <c r="CD10" s="204"/>
      <c r="CE10" s="204"/>
      <c r="CF10" s="204"/>
      <c r="CG10" s="204"/>
      <c r="CH10" s="204"/>
      <c r="CI10" s="204"/>
      <c r="CJ10" s="204"/>
      <c r="CK10" s="20"/>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164"/>
      <c r="DQ10" s="5">
        <v>9</v>
      </c>
      <c r="DR10" s="2">
        <v>15</v>
      </c>
      <c r="DS10" s="2" t="str">
        <f t="shared" si="0"/>
        <v>9+15</v>
      </c>
      <c r="DT10" s="2"/>
      <c r="DU10" s="2"/>
    </row>
    <row r="11" spans="2:125" ht="12.95" customHeight="1">
      <c r="C11" s="12"/>
      <c r="D11" s="2"/>
      <c r="E11" s="2"/>
      <c r="F11" s="18"/>
      <c r="G11" s="18"/>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4"/>
      <c r="AG11" s="168"/>
      <c r="AH11" s="168"/>
      <c r="AI11" s="168"/>
      <c r="AJ11" s="168"/>
      <c r="AK11" s="168"/>
      <c r="AL11" s="168"/>
      <c r="AM11" s="168"/>
      <c r="AN11" s="168"/>
      <c r="AO11" s="180"/>
      <c r="AP11" s="180"/>
      <c r="AQ11" s="180"/>
      <c r="AR11" s="180"/>
      <c r="AS11" s="180"/>
      <c r="AT11" s="180"/>
      <c r="AU11" s="180"/>
      <c r="AV11" s="180"/>
      <c r="AW11" s="180"/>
      <c r="AX11" s="180"/>
      <c r="AY11" s="180"/>
      <c r="AZ11" s="180"/>
      <c r="BA11" s="180"/>
      <c r="BB11" s="180"/>
      <c r="BC11" s="180"/>
      <c r="BD11" s="180"/>
      <c r="BE11" s="180"/>
      <c r="BF11" s="180"/>
      <c r="BG11" s="180"/>
      <c r="DQ11" s="5">
        <v>9</v>
      </c>
      <c r="DR11" s="2">
        <v>30</v>
      </c>
      <c r="DS11" s="2" t="str">
        <f t="shared" si="0"/>
        <v>9+30</v>
      </c>
      <c r="DT11" s="2"/>
      <c r="DU11" s="2"/>
    </row>
    <row r="12" spans="2:125" ht="12.95" customHeight="1" thickBot="1">
      <c r="C12" s="12"/>
      <c r="D12" s="2"/>
      <c r="E12" s="2"/>
      <c r="F12" s="18"/>
      <c r="G12" s="18"/>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4"/>
      <c r="AG12" s="169"/>
      <c r="AH12" s="169"/>
      <c r="AI12" s="169"/>
      <c r="AJ12" s="169"/>
      <c r="AK12" s="169"/>
      <c r="AL12" s="169"/>
      <c r="AM12" s="169"/>
      <c r="AN12" s="169"/>
      <c r="AO12" s="181"/>
      <c r="AP12" s="181"/>
      <c r="AQ12" s="181"/>
      <c r="AR12" s="181"/>
      <c r="AS12" s="181"/>
      <c r="AT12" s="181"/>
      <c r="AU12" s="181"/>
      <c r="AV12" s="181"/>
      <c r="AW12" s="181"/>
      <c r="AX12" s="181"/>
      <c r="AY12" s="181"/>
      <c r="AZ12" s="181"/>
      <c r="BA12" s="181"/>
      <c r="BB12" s="181"/>
      <c r="BC12" s="181"/>
      <c r="BD12" s="181"/>
      <c r="BE12" s="181"/>
      <c r="BF12" s="181"/>
      <c r="BG12" s="181"/>
      <c r="DQ12" s="5">
        <v>10</v>
      </c>
      <c r="DR12" s="2">
        <v>15</v>
      </c>
      <c r="DS12" s="2" t="str">
        <f t="shared" si="0"/>
        <v>10+15</v>
      </c>
      <c r="DT12" s="2"/>
      <c r="DU12" s="2"/>
    </row>
    <row r="13" spans="2:125" ht="12.95" customHeight="1" thickBot="1">
      <c r="C13" s="12"/>
      <c r="D13" s="2"/>
      <c r="E13" s="2"/>
      <c r="F13" s="18"/>
      <c r="G13" s="18"/>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4"/>
      <c r="AG13" s="205" t="s">
        <v>24</v>
      </c>
      <c r="AH13" s="206"/>
      <c r="AI13" s="206"/>
      <c r="AJ13" s="206"/>
      <c r="AK13" s="206"/>
      <c r="AL13" s="206"/>
      <c r="AM13" s="206"/>
      <c r="AN13" s="206"/>
      <c r="AO13" s="210" t="str">
        <f>IF(BZ47&gt;0,BZ51,"")</f>
        <v/>
      </c>
      <c r="AP13" s="210"/>
      <c r="AQ13" s="210"/>
      <c r="AR13" s="210"/>
      <c r="AS13" s="210"/>
      <c r="AT13" s="210"/>
      <c r="AU13" s="210"/>
      <c r="AV13" s="210"/>
      <c r="AW13" s="210"/>
      <c r="AX13" s="210"/>
      <c r="AY13" s="210"/>
      <c r="AZ13" s="210"/>
      <c r="BA13" s="210"/>
      <c r="BB13" s="210"/>
      <c r="BC13" s="210"/>
      <c r="BD13" s="210"/>
      <c r="BE13" s="210"/>
      <c r="BF13" s="210"/>
      <c r="BG13" s="211"/>
      <c r="BI13" s="1" t="s">
        <v>25</v>
      </c>
      <c r="DQ13" s="5">
        <v>11</v>
      </c>
      <c r="DR13" s="2">
        <v>15</v>
      </c>
      <c r="DS13" s="2" t="str">
        <f t="shared" si="0"/>
        <v>11+15</v>
      </c>
      <c r="DT13" s="2"/>
      <c r="DU13" s="2"/>
    </row>
    <row r="14" spans="2:125" ht="12.95" customHeight="1">
      <c r="B14" s="16"/>
      <c r="C14" s="17" t="s">
        <v>15</v>
      </c>
      <c r="D14" s="16"/>
      <c r="E14" s="2"/>
      <c r="F14" s="18"/>
      <c r="G14" s="18"/>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50"/>
      <c r="AG14" s="207"/>
      <c r="AH14" s="168"/>
      <c r="AI14" s="168"/>
      <c r="AJ14" s="168"/>
      <c r="AK14" s="168"/>
      <c r="AL14" s="168"/>
      <c r="AM14" s="168"/>
      <c r="AN14" s="168"/>
      <c r="AO14" s="171"/>
      <c r="AP14" s="171"/>
      <c r="AQ14" s="171"/>
      <c r="AR14" s="171"/>
      <c r="AS14" s="171"/>
      <c r="AT14" s="171"/>
      <c r="AU14" s="171"/>
      <c r="AV14" s="171"/>
      <c r="AW14" s="171"/>
      <c r="AX14" s="171"/>
      <c r="AY14" s="171"/>
      <c r="AZ14" s="171"/>
      <c r="BA14" s="171"/>
      <c r="BB14" s="171"/>
      <c r="BC14" s="171"/>
      <c r="BD14" s="171"/>
      <c r="BE14" s="171"/>
      <c r="BF14" s="171"/>
      <c r="BG14" s="212"/>
      <c r="BI14" s="131" t="s">
        <v>26</v>
      </c>
      <c r="BJ14" s="132"/>
      <c r="BK14" s="132"/>
      <c r="BL14" s="215"/>
      <c r="BM14" s="155"/>
      <c r="BN14" s="156"/>
      <c r="BO14" s="156"/>
      <c r="BP14" s="156"/>
      <c r="BQ14" s="156"/>
      <c r="BR14" s="156"/>
      <c r="BS14" s="156"/>
      <c r="BT14" s="156"/>
      <c r="BU14" s="156"/>
      <c r="BV14" s="156"/>
      <c r="BW14" s="156"/>
      <c r="BX14" s="221" t="s">
        <v>28</v>
      </c>
      <c r="BY14" s="132"/>
      <c r="BZ14" s="132"/>
      <c r="CA14" s="215"/>
      <c r="CB14" s="155"/>
      <c r="CC14" s="156"/>
      <c r="CD14" s="156"/>
      <c r="CE14" s="156"/>
      <c r="CF14" s="156"/>
      <c r="CG14" s="156"/>
      <c r="CH14" s="156"/>
      <c r="CI14" s="156"/>
      <c r="CJ14" s="156"/>
      <c r="CK14" s="157"/>
      <c r="CM14" s="151" t="str">
        <f>IF(OR(BM14="",BM17="",CB14="",CB17=""),"登録銀行情報は全て入力してください","")</f>
        <v>登録銀行情報は全て入力してください</v>
      </c>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Q14" s="5">
        <v>12</v>
      </c>
      <c r="DR14" s="2">
        <v>15</v>
      </c>
      <c r="DS14" s="2" t="str">
        <f t="shared" si="0"/>
        <v>12+15</v>
      </c>
      <c r="DT14" s="2"/>
      <c r="DU14" s="2"/>
    </row>
    <row r="15" spans="2:125" ht="12.95" customHeight="1">
      <c r="C15" s="12"/>
      <c r="D15" s="152" t="s">
        <v>29</v>
      </c>
      <c r="E15" s="152"/>
      <c r="F15" s="152"/>
      <c r="G15" s="152"/>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6"/>
      <c r="AG15" s="207"/>
      <c r="AH15" s="168"/>
      <c r="AI15" s="168"/>
      <c r="AJ15" s="168"/>
      <c r="AK15" s="168"/>
      <c r="AL15" s="168"/>
      <c r="AM15" s="168"/>
      <c r="AN15" s="168"/>
      <c r="AO15" s="171"/>
      <c r="AP15" s="171"/>
      <c r="AQ15" s="171"/>
      <c r="AR15" s="171"/>
      <c r="AS15" s="171"/>
      <c r="AT15" s="171"/>
      <c r="AU15" s="171"/>
      <c r="AV15" s="171"/>
      <c r="AW15" s="171"/>
      <c r="AX15" s="171"/>
      <c r="AY15" s="171"/>
      <c r="AZ15" s="171"/>
      <c r="BA15" s="171"/>
      <c r="BB15" s="171"/>
      <c r="BC15" s="171"/>
      <c r="BD15" s="171"/>
      <c r="BE15" s="171"/>
      <c r="BF15" s="171"/>
      <c r="BG15" s="212"/>
      <c r="BI15" s="216"/>
      <c r="BJ15" s="147"/>
      <c r="BK15" s="147"/>
      <c r="BL15" s="217"/>
      <c r="BM15" s="158"/>
      <c r="BN15" s="159"/>
      <c r="BO15" s="159"/>
      <c r="BP15" s="159"/>
      <c r="BQ15" s="159"/>
      <c r="BR15" s="159"/>
      <c r="BS15" s="159"/>
      <c r="BT15" s="159"/>
      <c r="BU15" s="159"/>
      <c r="BV15" s="159"/>
      <c r="BW15" s="159"/>
      <c r="BX15" s="222"/>
      <c r="BY15" s="147"/>
      <c r="BZ15" s="147"/>
      <c r="CA15" s="217"/>
      <c r="CB15" s="158"/>
      <c r="CC15" s="159"/>
      <c r="CD15" s="159"/>
      <c r="CE15" s="159"/>
      <c r="CF15" s="159"/>
      <c r="CG15" s="159"/>
      <c r="CH15" s="159"/>
      <c r="CI15" s="159"/>
      <c r="CJ15" s="159"/>
      <c r="CK15" s="160"/>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Q15" s="5">
        <v>12</v>
      </c>
      <c r="DR15" s="2">
        <v>31</v>
      </c>
      <c r="DS15" s="2" t="str">
        <f t="shared" si="0"/>
        <v>12+31</v>
      </c>
      <c r="DT15" s="2"/>
      <c r="DU15" s="2"/>
    </row>
    <row r="16" spans="2:125" ht="12.95" customHeight="1" thickBot="1">
      <c r="C16" s="12"/>
      <c r="D16" s="2"/>
      <c r="E16" s="2"/>
      <c r="F16" s="2"/>
      <c r="G16" s="2"/>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6"/>
      <c r="AG16" s="208"/>
      <c r="AH16" s="209"/>
      <c r="AI16" s="209"/>
      <c r="AJ16" s="209"/>
      <c r="AK16" s="209"/>
      <c r="AL16" s="209"/>
      <c r="AM16" s="209"/>
      <c r="AN16" s="209"/>
      <c r="AO16" s="213"/>
      <c r="AP16" s="213"/>
      <c r="AQ16" s="213"/>
      <c r="AR16" s="213"/>
      <c r="AS16" s="213"/>
      <c r="AT16" s="213"/>
      <c r="AU16" s="213"/>
      <c r="AV16" s="213"/>
      <c r="AW16" s="213"/>
      <c r="AX16" s="213"/>
      <c r="AY16" s="213"/>
      <c r="AZ16" s="213"/>
      <c r="BA16" s="213"/>
      <c r="BB16" s="213"/>
      <c r="BC16" s="213"/>
      <c r="BD16" s="213"/>
      <c r="BE16" s="213"/>
      <c r="BF16" s="213"/>
      <c r="BG16" s="214"/>
      <c r="BI16" s="218"/>
      <c r="BJ16" s="219"/>
      <c r="BK16" s="219"/>
      <c r="BL16" s="220"/>
      <c r="BM16" s="161"/>
      <c r="BN16" s="162"/>
      <c r="BO16" s="162"/>
      <c r="BP16" s="162"/>
      <c r="BQ16" s="162"/>
      <c r="BR16" s="162"/>
      <c r="BS16" s="162"/>
      <c r="BT16" s="162"/>
      <c r="BU16" s="162"/>
      <c r="BV16" s="162"/>
      <c r="BW16" s="162"/>
      <c r="BX16" s="223"/>
      <c r="BY16" s="219"/>
      <c r="BZ16" s="219"/>
      <c r="CA16" s="220"/>
      <c r="CB16" s="161"/>
      <c r="CC16" s="162"/>
      <c r="CD16" s="162"/>
      <c r="CE16" s="162"/>
      <c r="CF16" s="162"/>
      <c r="CG16" s="162"/>
      <c r="CH16" s="162"/>
      <c r="CI16" s="162"/>
      <c r="CJ16" s="162"/>
      <c r="CK16" s="163"/>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Q16" s="5">
        <v>1</v>
      </c>
      <c r="DR16" s="2">
        <v>15</v>
      </c>
      <c r="DS16" s="2" t="str">
        <f t="shared" si="0"/>
        <v>1+15</v>
      </c>
      <c r="DT16" s="2"/>
      <c r="DU16" s="2"/>
    </row>
    <row r="17" spans="2:125" ht="12.95" customHeight="1">
      <c r="C17" s="12"/>
      <c r="D17" s="2"/>
      <c r="E17" s="2"/>
      <c r="F17" s="2"/>
      <c r="G17" s="2"/>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6"/>
      <c r="AG17" s="167" t="str">
        <f>"内消費税等"&amp;DC53*100&amp;"％対象"</f>
        <v>内消費税等10％対象</v>
      </c>
      <c r="AH17" s="167"/>
      <c r="AI17" s="167"/>
      <c r="AJ17" s="167"/>
      <c r="AK17" s="167"/>
      <c r="AL17" s="167"/>
      <c r="AM17" s="167"/>
      <c r="AN17" s="167"/>
      <c r="AO17" s="170" t="str">
        <f>IF(SUM(BZ33:CK46)&gt;0,ROUND(AO13/(100+($DC$53*100))*(100*DC53),0),"")</f>
        <v/>
      </c>
      <c r="AP17" s="170"/>
      <c r="AQ17" s="170"/>
      <c r="AR17" s="170"/>
      <c r="AS17" s="170"/>
      <c r="AT17" s="170"/>
      <c r="AU17" s="170"/>
      <c r="AV17" s="170"/>
      <c r="AW17" s="170"/>
      <c r="AX17" s="170"/>
      <c r="AY17" s="170"/>
      <c r="AZ17" s="170"/>
      <c r="BA17" s="170"/>
      <c r="BB17" s="170"/>
      <c r="BC17" s="170"/>
      <c r="BD17" s="170"/>
      <c r="BE17" s="170"/>
      <c r="BF17" s="170"/>
      <c r="BG17" s="170"/>
      <c r="BI17" s="224" t="s">
        <v>30</v>
      </c>
      <c r="BJ17" s="225"/>
      <c r="BK17" s="225"/>
      <c r="BL17" s="226"/>
      <c r="BM17" s="228"/>
      <c r="BN17" s="229"/>
      <c r="BO17" s="229"/>
      <c r="BP17" s="229"/>
      <c r="BQ17" s="229"/>
      <c r="BR17" s="229"/>
      <c r="BS17" s="229"/>
      <c r="BT17" s="229"/>
      <c r="BU17" s="229"/>
      <c r="BV17" s="229"/>
      <c r="BW17" s="229"/>
      <c r="BX17" s="232" t="s">
        <v>32</v>
      </c>
      <c r="BY17" s="225"/>
      <c r="BZ17" s="225"/>
      <c r="CA17" s="226"/>
      <c r="CB17" s="194"/>
      <c r="CC17" s="195"/>
      <c r="CD17" s="195"/>
      <c r="CE17" s="195"/>
      <c r="CF17" s="195"/>
      <c r="CG17" s="195"/>
      <c r="CH17" s="195"/>
      <c r="CI17" s="195"/>
      <c r="CJ17" s="195"/>
      <c r="CK17" s="196"/>
      <c r="DQ17" s="5">
        <v>2</v>
      </c>
      <c r="DR17" s="2">
        <v>15</v>
      </c>
      <c r="DS17" s="2" t="str">
        <f t="shared" si="0"/>
        <v>2+15</v>
      </c>
      <c r="DT17" s="2"/>
      <c r="DU17" s="2"/>
    </row>
    <row r="18" spans="2:125" ht="12.95" customHeight="1">
      <c r="B18" s="16"/>
      <c r="C18" s="17" t="s">
        <v>15</v>
      </c>
      <c r="D18" s="16"/>
      <c r="E18" s="2"/>
      <c r="F18" s="2"/>
      <c r="G18" s="2"/>
      <c r="H18" s="149"/>
      <c r="I18" s="149"/>
      <c r="J18" s="149"/>
      <c r="K18" s="149"/>
      <c r="L18" s="149"/>
      <c r="M18" s="149"/>
      <c r="N18" s="149"/>
      <c r="O18" s="149"/>
      <c r="P18" s="149"/>
      <c r="Q18" s="149"/>
      <c r="R18" s="149"/>
      <c r="S18" s="149"/>
      <c r="T18" s="149"/>
      <c r="U18" s="149"/>
      <c r="V18" s="149"/>
      <c r="W18" s="149"/>
      <c r="X18" s="149"/>
      <c r="Y18" s="149"/>
      <c r="Z18" s="67"/>
      <c r="AA18" s="125" t="s">
        <v>34</v>
      </c>
      <c r="AB18" s="125"/>
      <c r="AC18" s="125"/>
      <c r="AD18" s="125"/>
      <c r="AE18" s="126"/>
      <c r="AG18" s="168"/>
      <c r="AH18" s="168"/>
      <c r="AI18" s="168"/>
      <c r="AJ18" s="168"/>
      <c r="AK18" s="168"/>
      <c r="AL18" s="168"/>
      <c r="AM18" s="168"/>
      <c r="AN18" s="168"/>
      <c r="AO18" s="171"/>
      <c r="AP18" s="171"/>
      <c r="AQ18" s="171"/>
      <c r="AR18" s="171"/>
      <c r="AS18" s="171"/>
      <c r="AT18" s="171"/>
      <c r="AU18" s="171"/>
      <c r="AV18" s="171"/>
      <c r="AW18" s="171"/>
      <c r="AX18" s="171"/>
      <c r="AY18" s="171"/>
      <c r="AZ18" s="171"/>
      <c r="BA18" s="171"/>
      <c r="BB18" s="171"/>
      <c r="BC18" s="171"/>
      <c r="BD18" s="171"/>
      <c r="BE18" s="171"/>
      <c r="BF18" s="171"/>
      <c r="BG18" s="171"/>
      <c r="BI18" s="216"/>
      <c r="BJ18" s="147"/>
      <c r="BK18" s="147"/>
      <c r="BL18" s="217"/>
      <c r="BM18" s="158"/>
      <c r="BN18" s="159"/>
      <c r="BO18" s="159"/>
      <c r="BP18" s="159"/>
      <c r="BQ18" s="159"/>
      <c r="BR18" s="159"/>
      <c r="BS18" s="159"/>
      <c r="BT18" s="159"/>
      <c r="BU18" s="159"/>
      <c r="BV18" s="159"/>
      <c r="BW18" s="159"/>
      <c r="BX18" s="222"/>
      <c r="BY18" s="147"/>
      <c r="BZ18" s="147"/>
      <c r="CA18" s="217"/>
      <c r="CB18" s="197"/>
      <c r="CC18" s="198"/>
      <c r="CD18" s="198"/>
      <c r="CE18" s="198"/>
      <c r="CF18" s="198"/>
      <c r="CG18" s="198"/>
      <c r="CH18" s="198"/>
      <c r="CI18" s="198"/>
      <c r="CJ18" s="198"/>
      <c r="CK18" s="199"/>
      <c r="DQ18" s="5">
        <v>3</v>
      </c>
      <c r="DR18" s="2">
        <v>15</v>
      </c>
      <c r="DS18" s="2" t="str">
        <f t="shared" si="0"/>
        <v>3+15</v>
      </c>
      <c r="DT18" s="2"/>
      <c r="DU18" s="2"/>
    </row>
    <row r="19" spans="2:125" ht="12.95" customHeight="1" thickBot="1">
      <c r="C19" s="12"/>
      <c r="D19" s="152" t="s">
        <v>35</v>
      </c>
      <c r="E19" s="152"/>
      <c r="F19" s="152"/>
      <c r="G19" s="152"/>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6"/>
      <c r="AG19" s="168"/>
      <c r="AH19" s="168"/>
      <c r="AI19" s="168"/>
      <c r="AJ19" s="168"/>
      <c r="AK19" s="168"/>
      <c r="AL19" s="168"/>
      <c r="AM19" s="168"/>
      <c r="AN19" s="168"/>
      <c r="AO19" s="171"/>
      <c r="AP19" s="171"/>
      <c r="AQ19" s="171"/>
      <c r="AR19" s="171"/>
      <c r="AS19" s="171"/>
      <c r="AT19" s="171"/>
      <c r="AU19" s="171"/>
      <c r="AV19" s="171"/>
      <c r="AW19" s="171"/>
      <c r="AX19" s="171"/>
      <c r="AY19" s="171"/>
      <c r="AZ19" s="171"/>
      <c r="BA19" s="171"/>
      <c r="BB19" s="171"/>
      <c r="BC19" s="171"/>
      <c r="BD19" s="171"/>
      <c r="BE19" s="171"/>
      <c r="BF19" s="171"/>
      <c r="BG19" s="171"/>
      <c r="BI19" s="134"/>
      <c r="BJ19" s="135"/>
      <c r="BK19" s="135"/>
      <c r="BL19" s="227"/>
      <c r="BM19" s="230"/>
      <c r="BN19" s="231"/>
      <c r="BO19" s="231"/>
      <c r="BP19" s="231"/>
      <c r="BQ19" s="231"/>
      <c r="BR19" s="231"/>
      <c r="BS19" s="231"/>
      <c r="BT19" s="231"/>
      <c r="BU19" s="231"/>
      <c r="BV19" s="231"/>
      <c r="BW19" s="231"/>
      <c r="BX19" s="233"/>
      <c r="BY19" s="135"/>
      <c r="BZ19" s="135"/>
      <c r="CA19" s="227"/>
      <c r="CB19" s="200"/>
      <c r="CC19" s="201"/>
      <c r="CD19" s="201"/>
      <c r="CE19" s="201"/>
      <c r="CF19" s="201"/>
      <c r="CG19" s="201"/>
      <c r="CH19" s="201"/>
      <c r="CI19" s="201"/>
      <c r="CJ19" s="201"/>
      <c r="CK19" s="202"/>
      <c r="DQ19" s="5">
        <v>3</v>
      </c>
      <c r="DR19" s="2">
        <v>31</v>
      </c>
      <c r="DS19" s="2" t="str">
        <f t="shared" si="0"/>
        <v>3+31</v>
      </c>
      <c r="DT19" s="2"/>
      <c r="DU19" s="2"/>
    </row>
    <row r="20" spans="2:125" ht="12.95" customHeight="1">
      <c r="C20" s="12"/>
      <c r="D20" s="2"/>
      <c r="E20" s="2"/>
      <c r="F20" s="2"/>
      <c r="G20" s="2"/>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6"/>
      <c r="AG20" s="169"/>
      <c r="AH20" s="169"/>
      <c r="AI20" s="169"/>
      <c r="AJ20" s="169"/>
      <c r="AK20" s="169"/>
      <c r="AL20" s="169"/>
      <c r="AM20" s="169"/>
      <c r="AN20" s="169"/>
      <c r="AO20" s="172"/>
      <c r="AP20" s="172"/>
      <c r="AQ20" s="172"/>
      <c r="AR20" s="172"/>
      <c r="AS20" s="172"/>
      <c r="AT20" s="172"/>
      <c r="AU20" s="172"/>
      <c r="AV20" s="172"/>
      <c r="AW20" s="172"/>
      <c r="AX20" s="172"/>
      <c r="AY20" s="172"/>
      <c r="AZ20" s="172"/>
      <c r="BA20" s="172"/>
      <c r="BB20" s="172"/>
      <c r="BC20" s="172"/>
      <c r="BD20" s="172"/>
      <c r="BE20" s="172"/>
      <c r="BF20" s="172"/>
      <c r="BG20" s="172"/>
      <c r="BI20" s="1" t="s">
        <v>37</v>
      </c>
      <c r="CF20" s="21"/>
      <c r="CG20" s="21"/>
      <c r="CH20" s="21"/>
      <c r="CI20" s="21"/>
      <c r="CJ20" s="21"/>
      <c r="CT20" s="1" t="str">
        <f>IF(SUM(EE36:EP49)&gt;0,ROUND(DE18/(100+(#REF!*100))*(100*#REF!),0),"")</f>
        <v/>
      </c>
      <c r="DQ20" s="22"/>
      <c r="DR20" s="23"/>
      <c r="DS20" s="23"/>
      <c r="DT20" s="23"/>
      <c r="DU20" s="23">
        <f>SUM(DU4:DU19)</f>
        <v>9</v>
      </c>
    </row>
    <row r="21" spans="2:125" ht="12.95" customHeight="1" thickBot="1">
      <c r="C21" s="24"/>
      <c r="D21" s="25"/>
      <c r="E21" s="25"/>
      <c r="F21" s="25"/>
      <c r="G21" s="25"/>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5"/>
      <c r="AG21" s="26"/>
      <c r="AH21" s="26"/>
      <c r="AI21" s="26"/>
      <c r="AJ21" s="26"/>
      <c r="AK21" s="26"/>
      <c r="AL21" s="26"/>
      <c r="AM21" s="26"/>
      <c r="AN21" s="26"/>
      <c r="AO21" s="27"/>
      <c r="AP21" s="27"/>
      <c r="AQ21" s="27"/>
      <c r="AR21" s="27"/>
      <c r="AS21" s="27"/>
      <c r="AT21" s="27"/>
      <c r="AU21" s="27"/>
      <c r="AV21" s="27"/>
      <c r="AW21" s="27"/>
      <c r="AX21" s="27"/>
      <c r="AY21" s="27"/>
      <c r="AZ21" s="27"/>
      <c r="BA21" s="27"/>
      <c r="BB21" s="27"/>
      <c r="BC21" s="27"/>
      <c r="BD21" s="27"/>
      <c r="BE21" s="27"/>
      <c r="BF21" s="27"/>
      <c r="BG21" s="27"/>
    </row>
    <row r="22" spans="2:125" ht="12.95" customHeight="1" thickBot="1">
      <c r="C22" s="2"/>
      <c r="D22" s="2"/>
      <c r="E22" s="2"/>
      <c r="F22" s="2"/>
      <c r="G22" s="2"/>
      <c r="H22" s="18"/>
      <c r="I22" s="18"/>
      <c r="J22" s="18"/>
      <c r="K22" s="18"/>
      <c r="L22" s="18"/>
      <c r="M22" s="18"/>
      <c r="N22" s="18"/>
      <c r="O22" s="18"/>
      <c r="P22" s="18"/>
      <c r="Q22" s="18"/>
      <c r="R22" s="18"/>
      <c r="S22" s="18"/>
      <c r="T22" s="18"/>
      <c r="U22" s="18"/>
      <c r="V22" s="18"/>
      <c r="W22" s="18"/>
      <c r="X22" s="18"/>
      <c r="Y22" s="18"/>
      <c r="Z22" s="18"/>
      <c r="AA22" s="2"/>
      <c r="AB22" s="2"/>
      <c r="AC22" s="2"/>
      <c r="AD22" s="2"/>
      <c r="AE22" s="2"/>
      <c r="AG22" s="26"/>
      <c r="AH22" s="26"/>
      <c r="AI22" s="26"/>
      <c r="AJ22" s="26"/>
      <c r="AK22" s="26"/>
      <c r="AL22" s="26"/>
      <c r="AM22" s="26"/>
      <c r="AN22" s="26"/>
      <c r="AO22" s="27"/>
      <c r="AP22" s="27"/>
      <c r="AQ22" s="27"/>
      <c r="AR22" s="27"/>
      <c r="AS22" s="27"/>
      <c r="AT22" s="27"/>
      <c r="AU22" s="27"/>
      <c r="AV22" s="27"/>
      <c r="AW22" s="27"/>
      <c r="AX22" s="27"/>
      <c r="AY22" s="27"/>
      <c r="AZ22" s="27"/>
      <c r="BA22" s="27"/>
      <c r="BB22" s="27"/>
      <c r="BC22" s="27"/>
      <c r="BD22" s="27"/>
      <c r="BE22" s="27"/>
      <c r="BF22" s="27"/>
      <c r="BH22" s="21"/>
      <c r="CK22" s="21"/>
    </row>
    <row r="23" spans="2:125" ht="12.95" customHeight="1">
      <c r="C23" s="236" t="s">
        <v>38</v>
      </c>
      <c r="D23" s="236"/>
      <c r="E23" s="236"/>
      <c r="F23" s="236"/>
      <c r="G23" s="236"/>
      <c r="H23" s="236"/>
      <c r="I23" s="239"/>
      <c r="J23" s="239"/>
      <c r="K23" s="239"/>
      <c r="L23" s="239"/>
      <c r="M23" s="239"/>
      <c r="N23" s="239"/>
      <c r="O23" s="239"/>
      <c r="P23" s="239"/>
      <c r="Q23" s="239"/>
      <c r="R23" s="239"/>
      <c r="S23" s="236" t="s">
        <v>40</v>
      </c>
      <c r="T23" s="236"/>
      <c r="U23" s="236"/>
      <c r="V23" s="236"/>
      <c r="W23" s="236"/>
      <c r="X23" s="236"/>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G23" s="131" t="s">
        <v>42</v>
      </c>
      <c r="BH23" s="132"/>
      <c r="BI23" s="132"/>
      <c r="BJ23" s="132"/>
      <c r="BK23" s="132"/>
      <c r="BL23" s="132"/>
      <c r="BM23" s="132"/>
      <c r="BN23" s="215"/>
      <c r="BO23" s="245"/>
      <c r="BP23" s="246"/>
      <c r="BQ23" s="246"/>
      <c r="BR23" s="246"/>
      <c r="BS23" s="246"/>
      <c r="BT23" s="246"/>
      <c r="BU23" s="246"/>
      <c r="BV23" s="246"/>
      <c r="BW23" s="131" t="s">
        <v>44</v>
      </c>
      <c r="BX23" s="132"/>
      <c r="BY23" s="132"/>
      <c r="BZ23" s="132"/>
      <c r="CA23" s="132"/>
      <c r="CB23" s="132"/>
      <c r="CC23" s="215"/>
      <c r="CD23" s="155"/>
      <c r="CE23" s="156"/>
      <c r="CF23" s="156"/>
      <c r="CG23" s="156"/>
      <c r="CH23" s="156"/>
      <c r="CI23" s="156"/>
      <c r="CJ23" s="156"/>
      <c r="CK23" s="157"/>
      <c r="CM23" s="164" t="str">
        <f>IF(BO23="","取引先コードを入力してください","")</f>
        <v>取引先コードを入力してください</v>
      </c>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row>
    <row r="24" spans="2:125" ht="12.95" customHeight="1">
      <c r="C24" s="237"/>
      <c r="D24" s="237"/>
      <c r="E24" s="237"/>
      <c r="F24" s="237"/>
      <c r="G24" s="237"/>
      <c r="H24" s="237"/>
      <c r="I24" s="240"/>
      <c r="J24" s="240"/>
      <c r="K24" s="240"/>
      <c r="L24" s="240"/>
      <c r="M24" s="240"/>
      <c r="N24" s="240"/>
      <c r="O24" s="240"/>
      <c r="P24" s="240"/>
      <c r="Q24" s="240"/>
      <c r="R24" s="240"/>
      <c r="S24" s="237"/>
      <c r="T24" s="237"/>
      <c r="U24" s="237"/>
      <c r="V24" s="237"/>
      <c r="W24" s="237"/>
      <c r="X24" s="237"/>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G24" s="216"/>
      <c r="BH24" s="147"/>
      <c r="BI24" s="147"/>
      <c r="BJ24" s="147"/>
      <c r="BK24" s="147"/>
      <c r="BL24" s="147"/>
      <c r="BM24" s="147"/>
      <c r="BN24" s="217"/>
      <c r="BO24" s="247"/>
      <c r="BP24" s="248"/>
      <c r="BQ24" s="248"/>
      <c r="BR24" s="248"/>
      <c r="BS24" s="248"/>
      <c r="BT24" s="248"/>
      <c r="BU24" s="248"/>
      <c r="BV24" s="248"/>
      <c r="BW24" s="216"/>
      <c r="BX24" s="147"/>
      <c r="BY24" s="147"/>
      <c r="BZ24" s="147"/>
      <c r="CA24" s="147"/>
      <c r="CB24" s="147"/>
      <c r="CC24" s="217"/>
      <c r="CD24" s="158"/>
      <c r="CE24" s="159"/>
      <c r="CF24" s="159"/>
      <c r="CG24" s="159"/>
      <c r="CH24" s="159"/>
      <c r="CI24" s="159"/>
      <c r="CJ24" s="159"/>
      <c r="CK24" s="160"/>
      <c r="CM24" s="164"/>
      <c r="CN24" s="164"/>
      <c r="CO24" s="164"/>
      <c r="CP24" s="164"/>
      <c r="CQ24" s="164"/>
      <c r="CR24" s="164"/>
      <c r="CS24" s="164"/>
      <c r="CT24" s="164"/>
      <c r="CU24" s="164"/>
      <c r="CV24" s="164"/>
      <c r="CW24" s="164"/>
      <c r="CX24" s="164"/>
      <c r="CY24" s="164"/>
      <c r="CZ24" s="164"/>
      <c r="DA24" s="164"/>
      <c r="DB24" s="164"/>
      <c r="DC24" s="164"/>
      <c r="DD24" s="164"/>
      <c r="DE24" s="164"/>
      <c r="DF24" s="164"/>
      <c r="DG24" s="164"/>
      <c r="DH24" s="164"/>
      <c r="DI24" s="164"/>
      <c r="DJ24" s="164"/>
    </row>
    <row r="25" spans="2:125" ht="12.95" customHeight="1" thickBot="1">
      <c r="C25" s="237"/>
      <c r="D25" s="237"/>
      <c r="E25" s="237"/>
      <c r="F25" s="237"/>
      <c r="G25" s="237"/>
      <c r="H25" s="237"/>
      <c r="I25" s="240"/>
      <c r="J25" s="240"/>
      <c r="K25" s="240"/>
      <c r="L25" s="240"/>
      <c r="M25" s="240"/>
      <c r="N25" s="240"/>
      <c r="O25" s="240"/>
      <c r="P25" s="240"/>
      <c r="Q25" s="240"/>
      <c r="R25" s="240"/>
      <c r="S25" s="237"/>
      <c r="T25" s="237"/>
      <c r="U25" s="237"/>
      <c r="V25" s="237"/>
      <c r="W25" s="237"/>
      <c r="X25" s="237"/>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G25" s="134"/>
      <c r="BH25" s="135"/>
      <c r="BI25" s="135"/>
      <c r="BJ25" s="135"/>
      <c r="BK25" s="135"/>
      <c r="BL25" s="135"/>
      <c r="BM25" s="135"/>
      <c r="BN25" s="227"/>
      <c r="BO25" s="249"/>
      <c r="BP25" s="250"/>
      <c r="BQ25" s="250"/>
      <c r="BR25" s="250"/>
      <c r="BS25" s="250"/>
      <c r="BT25" s="250"/>
      <c r="BU25" s="250"/>
      <c r="BV25" s="250"/>
      <c r="BW25" s="134"/>
      <c r="BX25" s="135"/>
      <c r="BY25" s="135"/>
      <c r="BZ25" s="135"/>
      <c r="CA25" s="135"/>
      <c r="CB25" s="135"/>
      <c r="CC25" s="227"/>
      <c r="CD25" s="230"/>
      <c r="CE25" s="231"/>
      <c r="CF25" s="231"/>
      <c r="CG25" s="231"/>
      <c r="CH25" s="231"/>
      <c r="CI25" s="231"/>
      <c r="CJ25" s="231"/>
      <c r="CK25" s="251"/>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row>
    <row r="26" spans="2:125" ht="12.95" customHeight="1">
      <c r="C26" s="237"/>
      <c r="D26" s="237"/>
      <c r="E26" s="237"/>
      <c r="F26" s="237"/>
      <c r="G26" s="237"/>
      <c r="H26" s="237"/>
      <c r="I26" s="240"/>
      <c r="J26" s="240"/>
      <c r="K26" s="240"/>
      <c r="L26" s="240"/>
      <c r="M26" s="240"/>
      <c r="N26" s="240"/>
      <c r="O26" s="240"/>
      <c r="P26" s="240"/>
      <c r="Q26" s="240"/>
      <c r="R26" s="240"/>
      <c r="S26" s="237"/>
      <c r="T26" s="237"/>
      <c r="U26" s="237"/>
      <c r="V26" s="237"/>
      <c r="W26" s="237"/>
      <c r="X26" s="237"/>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G26" s="216" t="s">
        <v>46</v>
      </c>
      <c r="BH26" s="147"/>
      <c r="BI26" s="147"/>
      <c r="BJ26" s="147"/>
      <c r="BK26" s="147"/>
      <c r="BL26" s="147"/>
      <c r="BM26" s="147"/>
      <c r="BN26" s="217"/>
      <c r="BO26" s="158"/>
      <c r="BP26" s="159"/>
      <c r="BQ26" s="159"/>
      <c r="BR26" s="159"/>
      <c r="BS26" s="159"/>
      <c r="BT26" s="159"/>
      <c r="BU26" s="159"/>
      <c r="BV26" s="159"/>
      <c r="BW26" s="216" t="s">
        <v>48</v>
      </c>
      <c r="BX26" s="147"/>
      <c r="BY26" s="147"/>
      <c r="BZ26" s="147"/>
      <c r="CA26" s="147"/>
      <c r="CB26" s="147"/>
      <c r="CC26" s="217"/>
      <c r="CD26" s="158"/>
      <c r="CE26" s="159"/>
      <c r="CF26" s="159"/>
      <c r="CG26" s="159"/>
      <c r="CH26" s="159"/>
      <c r="CI26" s="159"/>
      <c r="CJ26" s="159"/>
      <c r="CK26" s="160"/>
      <c r="CM26" s="164" t="str">
        <f>IF(AND(BO26="",CD26=""),"注文書番号または発注書番号を入力してください","")</f>
        <v>注文書番号または発注書番号を入力してください</v>
      </c>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row>
    <row r="27" spans="2:125" ht="12.95" customHeight="1">
      <c r="C27" s="237"/>
      <c r="D27" s="237"/>
      <c r="E27" s="237"/>
      <c r="F27" s="237"/>
      <c r="G27" s="237"/>
      <c r="H27" s="237"/>
      <c r="I27" s="240"/>
      <c r="J27" s="240"/>
      <c r="K27" s="240"/>
      <c r="L27" s="240"/>
      <c r="M27" s="240"/>
      <c r="N27" s="240"/>
      <c r="O27" s="240"/>
      <c r="P27" s="240"/>
      <c r="Q27" s="240"/>
      <c r="R27" s="240"/>
      <c r="S27" s="237"/>
      <c r="T27" s="237"/>
      <c r="U27" s="237"/>
      <c r="V27" s="237"/>
      <c r="W27" s="237"/>
      <c r="X27" s="237"/>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G27" s="216"/>
      <c r="BH27" s="147"/>
      <c r="BI27" s="147"/>
      <c r="BJ27" s="147"/>
      <c r="BK27" s="147"/>
      <c r="BL27" s="147"/>
      <c r="BM27" s="147"/>
      <c r="BN27" s="217"/>
      <c r="BO27" s="158"/>
      <c r="BP27" s="159"/>
      <c r="BQ27" s="159"/>
      <c r="BR27" s="159"/>
      <c r="BS27" s="159"/>
      <c r="BT27" s="159"/>
      <c r="BU27" s="159"/>
      <c r="BV27" s="159"/>
      <c r="BW27" s="216"/>
      <c r="BX27" s="147"/>
      <c r="BY27" s="147"/>
      <c r="BZ27" s="147"/>
      <c r="CA27" s="147"/>
      <c r="CB27" s="147"/>
      <c r="CC27" s="217"/>
      <c r="CD27" s="158"/>
      <c r="CE27" s="159"/>
      <c r="CF27" s="159"/>
      <c r="CG27" s="159"/>
      <c r="CH27" s="159"/>
      <c r="CI27" s="159"/>
      <c r="CJ27" s="159"/>
      <c r="CK27" s="160"/>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row>
    <row r="28" spans="2:125" ht="12.95" customHeight="1" thickBot="1">
      <c r="C28" s="238"/>
      <c r="D28" s="238"/>
      <c r="E28" s="238"/>
      <c r="F28" s="238"/>
      <c r="G28" s="238"/>
      <c r="H28" s="238"/>
      <c r="I28" s="241"/>
      <c r="J28" s="241"/>
      <c r="K28" s="241"/>
      <c r="L28" s="241"/>
      <c r="M28" s="241"/>
      <c r="N28" s="241"/>
      <c r="O28" s="241"/>
      <c r="P28" s="241"/>
      <c r="Q28" s="241"/>
      <c r="R28" s="241"/>
      <c r="S28" s="238"/>
      <c r="T28" s="238"/>
      <c r="U28" s="238"/>
      <c r="V28" s="238"/>
      <c r="W28" s="238"/>
      <c r="X28" s="238"/>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G28" s="134"/>
      <c r="BH28" s="135"/>
      <c r="BI28" s="135"/>
      <c r="BJ28" s="135"/>
      <c r="BK28" s="135"/>
      <c r="BL28" s="135"/>
      <c r="BM28" s="135"/>
      <c r="BN28" s="227"/>
      <c r="BO28" s="230"/>
      <c r="BP28" s="231"/>
      <c r="BQ28" s="231"/>
      <c r="BR28" s="231"/>
      <c r="BS28" s="231"/>
      <c r="BT28" s="231"/>
      <c r="BU28" s="231"/>
      <c r="BV28" s="231"/>
      <c r="BW28" s="134"/>
      <c r="BX28" s="135"/>
      <c r="BY28" s="135"/>
      <c r="BZ28" s="135"/>
      <c r="CA28" s="135"/>
      <c r="CB28" s="135"/>
      <c r="CC28" s="227"/>
      <c r="CD28" s="230"/>
      <c r="CE28" s="231"/>
      <c r="CF28" s="231"/>
      <c r="CG28" s="231"/>
      <c r="CH28" s="231"/>
      <c r="CI28" s="231"/>
      <c r="CJ28" s="231"/>
      <c r="CK28" s="251"/>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row>
    <row r="29" spans="2:125" ht="12.95" customHeight="1">
      <c r="CM29" s="164" t="str">
        <f>IF(I23="","工事番号を入力してください","")</f>
        <v>工事番号を入力してください</v>
      </c>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row>
    <row r="30" spans="2:125" ht="12.95" customHeight="1" thickBot="1">
      <c r="C30" s="1" t="s">
        <v>49</v>
      </c>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row>
    <row r="31" spans="2:125" ht="12.95" customHeight="1" thickBot="1">
      <c r="C31" s="131" t="s">
        <v>50</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3"/>
      <c r="AU31" s="252" t="s">
        <v>51</v>
      </c>
      <c r="AV31" s="252"/>
      <c r="AW31" s="252"/>
      <c r="AX31" s="252"/>
      <c r="AY31" s="252" t="s">
        <v>52</v>
      </c>
      <c r="AZ31" s="252"/>
      <c r="BA31" s="252"/>
      <c r="BB31" s="252"/>
      <c r="BC31" s="252"/>
      <c r="BD31" s="252"/>
      <c r="BE31" s="252" t="s">
        <v>53</v>
      </c>
      <c r="BF31" s="252"/>
      <c r="BG31" s="252"/>
      <c r="BH31" s="252"/>
      <c r="BI31" s="252"/>
      <c r="BJ31" s="252"/>
      <c r="BK31" s="252"/>
      <c r="BL31" s="252"/>
      <c r="BM31" s="252"/>
      <c r="BN31" s="252"/>
      <c r="BO31" s="252" t="s">
        <v>54</v>
      </c>
      <c r="BP31" s="252"/>
      <c r="BQ31" s="252"/>
      <c r="BR31" s="252"/>
      <c r="BS31" s="252"/>
      <c r="BT31" s="252"/>
      <c r="BU31" s="252"/>
      <c r="BV31" s="252"/>
      <c r="BW31" s="252"/>
      <c r="BX31" s="252"/>
      <c r="BY31" s="252"/>
      <c r="BZ31" s="252"/>
      <c r="CA31" s="252"/>
      <c r="CB31" s="252"/>
      <c r="CC31" s="252"/>
      <c r="CD31" s="252"/>
      <c r="CE31" s="252"/>
      <c r="CF31" s="252"/>
      <c r="CG31" s="252"/>
      <c r="CH31" s="252"/>
      <c r="CI31" s="252"/>
      <c r="CJ31" s="252"/>
      <c r="CK31" s="252"/>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row>
    <row r="32" spans="2:125" ht="12.95" customHeight="1" thickBot="1">
      <c r="C32" s="134"/>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6"/>
      <c r="AU32" s="252"/>
      <c r="AV32" s="252"/>
      <c r="AW32" s="252"/>
      <c r="AX32" s="252"/>
      <c r="AY32" s="252"/>
      <c r="AZ32" s="252"/>
      <c r="BA32" s="252"/>
      <c r="BB32" s="252"/>
      <c r="BC32" s="252"/>
      <c r="BD32" s="252"/>
      <c r="BE32" s="252"/>
      <c r="BF32" s="252"/>
      <c r="BG32" s="252"/>
      <c r="BH32" s="252"/>
      <c r="BI32" s="252"/>
      <c r="BJ32" s="252"/>
      <c r="BK32" s="252"/>
      <c r="BL32" s="252"/>
      <c r="BM32" s="252"/>
      <c r="BN32" s="252"/>
      <c r="BO32" s="252" t="s">
        <v>55</v>
      </c>
      <c r="BP32" s="252"/>
      <c r="BQ32" s="252"/>
      <c r="BR32" s="252"/>
      <c r="BS32" s="252"/>
      <c r="BT32" s="252"/>
      <c r="BU32" s="252"/>
      <c r="BV32" s="252"/>
      <c r="BW32" s="252"/>
      <c r="BX32" s="252"/>
      <c r="BY32" s="252"/>
      <c r="BZ32" s="252" t="s">
        <v>56</v>
      </c>
      <c r="CA32" s="252"/>
      <c r="CB32" s="252"/>
      <c r="CC32" s="252"/>
      <c r="CD32" s="252"/>
      <c r="CE32" s="252"/>
      <c r="CF32" s="252"/>
      <c r="CG32" s="252"/>
      <c r="CH32" s="252"/>
      <c r="CI32" s="252"/>
      <c r="CJ32" s="252"/>
      <c r="CK32" s="252"/>
      <c r="CM32" s="164" t="str">
        <f>IF(Y23="","工事件名を入力してください","")</f>
        <v>工事件名を入力してください</v>
      </c>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row>
    <row r="33" spans="3:114" ht="12.95" customHeight="1">
      <c r="C33" s="143"/>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5"/>
      <c r="AU33" s="253"/>
      <c r="AV33" s="254"/>
      <c r="AW33" s="254"/>
      <c r="AX33" s="255"/>
      <c r="AY33" s="259"/>
      <c r="AZ33" s="156"/>
      <c r="BA33" s="156"/>
      <c r="BB33" s="156"/>
      <c r="BC33" s="156"/>
      <c r="BD33" s="157"/>
      <c r="BE33" s="261"/>
      <c r="BF33" s="262"/>
      <c r="BG33" s="262"/>
      <c r="BH33" s="262"/>
      <c r="BI33" s="262"/>
      <c r="BJ33" s="262"/>
      <c r="BK33" s="262"/>
      <c r="BL33" s="262"/>
      <c r="BM33" s="262"/>
      <c r="BN33" s="262"/>
      <c r="BO33" s="265"/>
      <c r="BP33" s="266"/>
      <c r="BQ33" s="266"/>
      <c r="BR33" s="266"/>
      <c r="BS33" s="266"/>
      <c r="BT33" s="266"/>
      <c r="BU33" s="266"/>
      <c r="BV33" s="266"/>
      <c r="BW33" s="266"/>
      <c r="BX33" s="266"/>
      <c r="BY33" s="267"/>
      <c r="BZ33" s="271" t="str">
        <f>+IF(BO33="","",BE33*BO33)</f>
        <v/>
      </c>
      <c r="CA33" s="272"/>
      <c r="CB33" s="272"/>
      <c r="CC33" s="272"/>
      <c r="CD33" s="272"/>
      <c r="CE33" s="272"/>
      <c r="CF33" s="272"/>
      <c r="CG33" s="272"/>
      <c r="CH33" s="272"/>
      <c r="CI33" s="272"/>
      <c r="CJ33" s="272"/>
      <c r="CK33" s="273"/>
      <c r="CM33" s="164"/>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row>
    <row r="34" spans="3:114" ht="12.95" customHeight="1">
      <c r="C34" s="137"/>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9"/>
      <c r="AU34" s="256"/>
      <c r="AV34" s="257"/>
      <c r="AW34" s="257"/>
      <c r="AX34" s="258"/>
      <c r="AY34" s="260"/>
      <c r="AZ34" s="162"/>
      <c r="BA34" s="162"/>
      <c r="BB34" s="162"/>
      <c r="BC34" s="162"/>
      <c r="BD34" s="163"/>
      <c r="BE34" s="263"/>
      <c r="BF34" s="264"/>
      <c r="BG34" s="264"/>
      <c r="BH34" s="264"/>
      <c r="BI34" s="264"/>
      <c r="BJ34" s="264"/>
      <c r="BK34" s="264"/>
      <c r="BL34" s="264"/>
      <c r="BM34" s="264"/>
      <c r="BN34" s="264"/>
      <c r="BO34" s="268"/>
      <c r="BP34" s="269"/>
      <c r="BQ34" s="269"/>
      <c r="BR34" s="269"/>
      <c r="BS34" s="269"/>
      <c r="BT34" s="269"/>
      <c r="BU34" s="269"/>
      <c r="BV34" s="269"/>
      <c r="BW34" s="269"/>
      <c r="BX34" s="269"/>
      <c r="BY34" s="270"/>
      <c r="BZ34" s="274"/>
      <c r="CA34" s="275"/>
      <c r="CB34" s="275"/>
      <c r="CC34" s="275"/>
      <c r="CD34" s="275"/>
      <c r="CE34" s="275"/>
      <c r="CF34" s="275"/>
      <c r="CG34" s="275"/>
      <c r="CH34" s="275"/>
      <c r="CI34" s="275"/>
      <c r="CJ34" s="275"/>
      <c r="CK34" s="276"/>
      <c r="CM34" s="164"/>
      <c r="CN34" s="164"/>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row>
    <row r="35" spans="3:114" ht="12.95" customHeight="1">
      <c r="C35" s="137"/>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9"/>
      <c r="AU35" s="277"/>
      <c r="AV35" s="278"/>
      <c r="AW35" s="278"/>
      <c r="AX35" s="279"/>
      <c r="AY35" s="280"/>
      <c r="AZ35" s="229"/>
      <c r="BA35" s="229"/>
      <c r="BB35" s="229"/>
      <c r="BC35" s="229"/>
      <c r="BD35" s="281"/>
      <c r="BE35" s="282"/>
      <c r="BF35" s="283"/>
      <c r="BG35" s="283"/>
      <c r="BH35" s="283"/>
      <c r="BI35" s="283"/>
      <c r="BJ35" s="283"/>
      <c r="BK35" s="283"/>
      <c r="BL35" s="283"/>
      <c r="BM35" s="283"/>
      <c r="BN35" s="284"/>
      <c r="BO35" s="286"/>
      <c r="BP35" s="287"/>
      <c r="BQ35" s="287"/>
      <c r="BR35" s="287"/>
      <c r="BS35" s="287"/>
      <c r="BT35" s="287"/>
      <c r="BU35" s="287"/>
      <c r="BV35" s="287"/>
      <c r="BW35" s="287"/>
      <c r="BX35" s="287"/>
      <c r="BY35" s="288"/>
      <c r="BZ35" s="289" t="str">
        <f t="shared" ref="BZ35" si="1">+IF(BO35="","",BE35*BO35)</f>
        <v/>
      </c>
      <c r="CA35" s="290"/>
      <c r="CB35" s="290"/>
      <c r="CC35" s="290"/>
      <c r="CD35" s="290"/>
      <c r="CE35" s="290"/>
      <c r="CF35" s="290"/>
      <c r="CG35" s="290"/>
      <c r="CH35" s="290"/>
      <c r="CI35" s="290"/>
      <c r="CJ35" s="290"/>
      <c r="CK35" s="291"/>
      <c r="CM35" s="292"/>
      <c r="CN35" s="177"/>
      <c r="CO35" s="28"/>
      <c r="CP35" s="28"/>
      <c r="CQ35" s="28"/>
      <c r="CR35" s="28"/>
      <c r="CS35" s="28"/>
      <c r="CT35" s="28"/>
      <c r="CU35" s="28"/>
      <c r="CV35" s="28"/>
      <c r="CW35" s="28"/>
      <c r="CX35" s="28"/>
      <c r="CY35" s="28"/>
      <c r="CZ35" s="293"/>
      <c r="DA35" s="293"/>
      <c r="DB35" s="293"/>
      <c r="DC35" s="293"/>
      <c r="DD35" s="293"/>
      <c r="DE35" s="293"/>
      <c r="DF35" s="293"/>
      <c r="DG35" s="293"/>
      <c r="DH35" s="293"/>
      <c r="DI35" s="293"/>
      <c r="DJ35" s="293"/>
    </row>
    <row r="36" spans="3:114" ht="12.95" customHeight="1">
      <c r="C36" s="137"/>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9"/>
      <c r="AU36" s="256"/>
      <c r="AV36" s="257"/>
      <c r="AW36" s="257"/>
      <c r="AX36" s="258"/>
      <c r="AY36" s="260"/>
      <c r="AZ36" s="162"/>
      <c r="BA36" s="162"/>
      <c r="BB36" s="162"/>
      <c r="BC36" s="162"/>
      <c r="BD36" s="163"/>
      <c r="BE36" s="263"/>
      <c r="BF36" s="264"/>
      <c r="BG36" s="264"/>
      <c r="BH36" s="264"/>
      <c r="BI36" s="264"/>
      <c r="BJ36" s="264"/>
      <c r="BK36" s="264"/>
      <c r="BL36" s="264"/>
      <c r="BM36" s="264"/>
      <c r="BN36" s="285"/>
      <c r="BO36" s="268"/>
      <c r="BP36" s="269"/>
      <c r="BQ36" s="269"/>
      <c r="BR36" s="269"/>
      <c r="BS36" s="269"/>
      <c r="BT36" s="269"/>
      <c r="BU36" s="269"/>
      <c r="BV36" s="269"/>
      <c r="BW36" s="269"/>
      <c r="BX36" s="269"/>
      <c r="BY36" s="270"/>
      <c r="BZ36" s="274"/>
      <c r="CA36" s="275"/>
      <c r="CB36" s="275"/>
      <c r="CC36" s="275"/>
      <c r="CD36" s="275"/>
      <c r="CE36" s="275"/>
      <c r="CF36" s="275"/>
      <c r="CG36" s="275"/>
      <c r="CH36" s="275"/>
      <c r="CI36" s="275"/>
      <c r="CJ36" s="275"/>
      <c r="CK36" s="276"/>
      <c r="CM36" s="292"/>
      <c r="CN36" s="177"/>
      <c r="CO36" s="28"/>
      <c r="CP36" s="28"/>
      <c r="CQ36" s="28"/>
      <c r="CR36" s="28"/>
      <c r="CS36" s="28"/>
      <c r="CT36" s="28"/>
      <c r="CU36" s="28"/>
      <c r="CV36" s="28"/>
      <c r="CW36" s="28"/>
      <c r="CX36" s="28"/>
      <c r="CY36" s="28"/>
      <c r="CZ36" s="293"/>
      <c r="DA36" s="293"/>
      <c r="DB36" s="293"/>
      <c r="DC36" s="293"/>
      <c r="DD36" s="293"/>
      <c r="DE36" s="293"/>
      <c r="DF36" s="293"/>
      <c r="DG36" s="293"/>
      <c r="DH36" s="293"/>
      <c r="DI36" s="293"/>
      <c r="DJ36" s="293"/>
    </row>
    <row r="37" spans="3:114" ht="12.95" customHeight="1">
      <c r="C37" s="137"/>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9"/>
      <c r="AU37" s="277"/>
      <c r="AV37" s="278"/>
      <c r="AW37" s="278"/>
      <c r="AX37" s="279"/>
      <c r="AY37" s="280"/>
      <c r="AZ37" s="229"/>
      <c r="BA37" s="229"/>
      <c r="BB37" s="229"/>
      <c r="BC37" s="229"/>
      <c r="BD37" s="281"/>
      <c r="BE37" s="282"/>
      <c r="BF37" s="283"/>
      <c r="BG37" s="283"/>
      <c r="BH37" s="283"/>
      <c r="BI37" s="283"/>
      <c r="BJ37" s="283"/>
      <c r="BK37" s="283"/>
      <c r="BL37" s="283"/>
      <c r="BM37" s="283"/>
      <c r="BN37" s="284"/>
      <c r="BO37" s="286"/>
      <c r="BP37" s="287"/>
      <c r="BQ37" s="287"/>
      <c r="BR37" s="287"/>
      <c r="BS37" s="287"/>
      <c r="BT37" s="287"/>
      <c r="BU37" s="287"/>
      <c r="BV37" s="287"/>
      <c r="BW37" s="287"/>
      <c r="BX37" s="287"/>
      <c r="BY37" s="288"/>
      <c r="BZ37" s="289" t="str">
        <f t="shared" ref="BZ37" si="2">+IF(BO37="","",BE37*BO37)</f>
        <v/>
      </c>
      <c r="CA37" s="290"/>
      <c r="CB37" s="290"/>
      <c r="CC37" s="290"/>
      <c r="CD37" s="290"/>
      <c r="CE37" s="290"/>
      <c r="CF37" s="290"/>
      <c r="CG37" s="290"/>
      <c r="CH37" s="290"/>
      <c r="CI37" s="290"/>
      <c r="CJ37" s="290"/>
      <c r="CK37" s="291"/>
      <c r="CM37" s="292"/>
      <c r="CN37" s="177"/>
      <c r="CO37" s="28"/>
      <c r="CP37" s="28"/>
      <c r="CQ37" s="28"/>
      <c r="CR37" s="28"/>
      <c r="CS37" s="28"/>
      <c r="CT37" s="28"/>
      <c r="CU37" s="28"/>
      <c r="CV37" s="28"/>
      <c r="CW37" s="28"/>
      <c r="CX37" s="28"/>
      <c r="CY37" s="28"/>
      <c r="CZ37" s="293"/>
      <c r="DA37" s="293"/>
      <c r="DB37" s="293"/>
      <c r="DC37" s="293"/>
      <c r="DD37" s="293"/>
      <c r="DE37" s="293"/>
      <c r="DF37" s="293"/>
      <c r="DG37" s="293"/>
      <c r="DH37" s="293"/>
      <c r="DI37" s="293"/>
      <c r="DJ37" s="293"/>
    </row>
    <row r="38" spans="3:114" ht="12.95" customHeight="1">
      <c r="C38" s="137"/>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9"/>
      <c r="AU38" s="256"/>
      <c r="AV38" s="257"/>
      <c r="AW38" s="257"/>
      <c r="AX38" s="258"/>
      <c r="AY38" s="260"/>
      <c r="AZ38" s="162"/>
      <c r="BA38" s="162"/>
      <c r="BB38" s="162"/>
      <c r="BC38" s="162"/>
      <c r="BD38" s="163"/>
      <c r="BE38" s="263"/>
      <c r="BF38" s="264"/>
      <c r="BG38" s="264"/>
      <c r="BH38" s="264"/>
      <c r="BI38" s="264"/>
      <c r="BJ38" s="264"/>
      <c r="BK38" s="264"/>
      <c r="BL38" s="264"/>
      <c r="BM38" s="264"/>
      <c r="BN38" s="285"/>
      <c r="BO38" s="268"/>
      <c r="BP38" s="269"/>
      <c r="BQ38" s="269"/>
      <c r="BR38" s="269"/>
      <c r="BS38" s="269"/>
      <c r="BT38" s="269"/>
      <c r="BU38" s="269"/>
      <c r="BV38" s="269"/>
      <c r="BW38" s="269"/>
      <c r="BX38" s="269"/>
      <c r="BY38" s="270"/>
      <c r="BZ38" s="274"/>
      <c r="CA38" s="275"/>
      <c r="CB38" s="275"/>
      <c r="CC38" s="275"/>
      <c r="CD38" s="275"/>
      <c r="CE38" s="275"/>
      <c r="CF38" s="275"/>
      <c r="CG38" s="275"/>
      <c r="CH38" s="275"/>
      <c r="CI38" s="275"/>
      <c r="CJ38" s="275"/>
      <c r="CK38" s="276"/>
      <c r="CM38" s="292"/>
      <c r="CN38" s="177"/>
      <c r="CO38" s="28"/>
      <c r="CP38" s="28"/>
      <c r="CQ38" s="28"/>
      <c r="CR38" s="28"/>
      <c r="CS38" s="28"/>
      <c r="CT38" s="28"/>
      <c r="CU38" s="28"/>
      <c r="CV38" s="28"/>
      <c r="CW38" s="28"/>
      <c r="CX38" s="28"/>
      <c r="CY38" s="28"/>
      <c r="CZ38" s="293"/>
      <c r="DA38" s="293"/>
      <c r="DB38" s="293"/>
      <c r="DC38" s="293"/>
      <c r="DD38" s="293"/>
      <c r="DE38" s="293"/>
      <c r="DF38" s="293"/>
      <c r="DG38" s="293"/>
      <c r="DH38" s="293"/>
      <c r="DI38" s="293"/>
      <c r="DJ38" s="293"/>
    </row>
    <row r="39" spans="3:114" ht="12.95" customHeight="1">
      <c r="C39" s="137"/>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9"/>
      <c r="AU39" s="277"/>
      <c r="AV39" s="278"/>
      <c r="AW39" s="278"/>
      <c r="AX39" s="279"/>
      <c r="AY39" s="280"/>
      <c r="AZ39" s="229"/>
      <c r="BA39" s="229"/>
      <c r="BB39" s="229"/>
      <c r="BC39" s="229"/>
      <c r="BD39" s="281"/>
      <c r="BE39" s="282"/>
      <c r="BF39" s="283"/>
      <c r="BG39" s="283"/>
      <c r="BH39" s="283"/>
      <c r="BI39" s="283"/>
      <c r="BJ39" s="283"/>
      <c r="BK39" s="283"/>
      <c r="BL39" s="283"/>
      <c r="BM39" s="283"/>
      <c r="BN39" s="284"/>
      <c r="BO39" s="286"/>
      <c r="BP39" s="287"/>
      <c r="BQ39" s="287"/>
      <c r="BR39" s="287"/>
      <c r="BS39" s="287"/>
      <c r="BT39" s="287"/>
      <c r="BU39" s="287"/>
      <c r="BV39" s="287"/>
      <c r="BW39" s="287"/>
      <c r="BX39" s="287"/>
      <c r="BY39" s="288"/>
      <c r="BZ39" s="289" t="str">
        <f t="shared" ref="BZ39" si="3">+IF(BO39="","",BE39*BO39)</f>
        <v/>
      </c>
      <c r="CA39" s="290"/>
      <c r="CB39" s="290"/>
      <c r="CC39" s="290"/>
      <c r="CD39" s="290"/>
      <c r="CE39" s="290"/>
      <c r="CF39" s="290"/>
      <c r="CG39" s="290"/>
      <c r="CH39" s="290"/>
      <c r="CI39" s="290"/>
      <c r="CJ39" s="290"/>
      <c r="CK39" s="291"/>
      <c r="CM39" s="292"/>
      <c r="CN39" s="177"/>
      <c r="CO39" s="28"/>
      <c r="CP39" s="28"/>
      <c r="CQ39" s="28"/>
      <c r="CR39" s="28"/>
      <c r="CS39" s="28"/>
      <c r="CT39" s="28"/>
      <c r="CU39" s="28"/>
      <c r="CV39" s="28"/>
      <c r="CW39" s="28"/>
      <c r="CX39" s="28"/>
      <c r="CY39" s="28"/>
      <c r="CZ39" s="293"/>
      <c r="DA39" s="293"/>
      <c r="DB39" s="293"/>
      <c r="DC39" s="293"/>
      <c r="DD39" s="293"/>
      <c r="DE39" s="293"/>
      <c r="DF39" s="293"/>
      <c r="DG39" s="293"/>
      <c r="DH39" s="293"/>
      <c r="DI39" s="293"/>
      <c r="DJ39" s="293"/>
    </row>
    <row r="40" spans="3:114" ht="12.95" customHeight="1">
      <c r="C40" s="137"/>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9"/>
      <c r="AU40" s="256"/>
      <c r="AV40" s="257"/>
      <c r="AW40" s="257"/>
      <c r="AX40" s="258"/>
      <c r="AY40" s="260"/>
      <c r="AZ40" s="162"/>
      <c r="BA40" s="162"/>
      <c r="BB40" s="162"/>
      <c r="BC40" s="162"/>
      <c r="BD40" s="163"/>
      <c r="BE40" s="263"/>
      <c r="BF40" s="264"/>
      <c r="BG40" s="264"/>
      <c r="BH40" s="264"/>
      <c r="BI40" s="264"/>
      <c r="BJ40" s="264"/>
      <c r="BK40" s="264"/>
      <c r="BL40" s="264"/>
      <c r="BM40" s="264"/>
      <c r="BN40" s="285"/>
      <c r="BO40" s="268"/>
      <c r="BP40" s="269"/>
      <c r="BQ40" s="269"/>
      <c r="BR40" s="269"/>
      <c r="BS40" s="269"/>
      <c r="BT40" s="269"/>
      <c r="BU40" s="269"/>
      <c r="BV40" s="269"/>
      <c r="BW40" s="269"/>
      <c r="BX40" s="269"/>
      <c r="BY40" s="270"/>
      <c r="BZ40" s="274"/>
      <c r="CA40" s="275"/>
      <c r="CB40" s="275"/>
      <c r="CC40" s="275"/>
      <c r="CD40" s="275"/>
      <c r="CE40" s="275"/>
      <c r="CF40" s="275"/>
      <c r="CG40" s="275"/>
      <c r="CH40" s="275"/>
      <c r="CI40" s="275"/>
      <c r="CJ40" s="275"/>
      <c r="CK40" s="276"/>
      <c r="CM40" s="292"/>
      <c r="CN40" s="177"/>
      <c r="CO40" s="28"/>
      <c r="CP40" s="28"/>
      <c r="CQ40" s="28"/>
      <c r="CR40" s="28"/>
      <c r="CS40" s="28"/>
      <c r="CT40" s="28"/>
      <c r="CU40" s="28"/>
      <c r="CV40" s="28"/>
      <c r="CW40" s="28"/>
      <c r="CX40" s="28"/>
      <c r="CY40" s="28"/>
      <c r="CZ40" s="293"/>
      <c r="DA40" s="293"/>
      <c r="DB40" s="293"/>
      <c r="DC40" s="293"/>
      <c r="DD40" s="293"/>
      <c r="DE40" s="293"/>
      <c r="DF40" s="293"/>
      <c r="DG40" s="293"/>
      <c r="DH40" s="293"/>
      <c r="DI40" s="293"/>
      <c r="DJ40" s="293"/>
    </row>
    <row r="41" spans="3:114" ht="12.95" customHeight="1">
      <c r="C41" s="137"/>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9"/>
      <c r="AU41" s="277"/>
      <c r="AV41" s="278"/>
      <c r="AW41" s="278"/>
      <c r="AX41" s="279"/>
      <c r="AY41" s="280"/>
      <c r="AZ41" s="229"/>
      <c r="BA41" s="229"/>
      <c r="BB41" s="229"/>
      <c r="BC41" s="229"/>
      <c r="BD41" s="281"/>
      <c r="BE41" s="282"/>
      <c r="BF41" s="283"/>
      <c r="BG41" s="283"/>
      <c r="BH41" s="283"/>
      <c r="BI41" s="283"/>
      <c r="BJ41" s="283"/>
      <c r="BK41" s="283"/>
      <c r="BL41" s="283"/>
      <c r="BM41" s="283"/>
      <c r="BN41" s="284"/>
      <c r="BO41" s="286"/>
      <c r="BP41" s="287"/>
      <c r="BQ41" s="287"/>
      <c r="BR41" s="287"/>
      <c r="BS41" s="287"/>
      <c r="BT41" s="287"/>
      <c r="BU41" s="287"/>
      <c r="BV41" s="287"/>
      <c r="BW41" s="287"/>
      <c r="BX41" s="287"/>
      <c r="BY41" s="288"/>
      <c r="BZ41" s="289" t="str">
        <f t="shared" ref="BZ41" si="4">+IF(BO41="","",BE41*BO41)</f>
        <v/>
      </c>
      <c r="CA41" s="290"/>
      <c r="CB41" s="290"/>
      <c r="CC41" s="290"/>
      <c r="CD41" s="290"/>
      <c r="CE41" s="290"/>
      <c r="CF41" s="290"/>
      <c r="CG41" s="290"/>
      <c r="CH41" s="290"/>
      <c r="CI41" s="290"/>
      <c r="CJ41" s="290"/>
      <c r="CK41" s="291"/>
      <c r="CM41" s="292"/>
      <c r="CN41" s="177"/>
      <c r="CO41" s="28"/>
      <c r="CP41" s="28"/>
      <c r="CQ41" s="28"/>
      <c r="CR41" s="28"/>
      <c r="CS41" s="28"/>
      <c r="CT41" s="28"/>
      <c r="CU41" s="28"/>
      <c r="CV41" s="28"/>
      <c r="CW41" s="28"/>
      <c r="CX41" s="28"/>
      <c r="CY41" s="28"/>
      <c r="CZ41" s="293"/>
      <c r="DA41" s="293"/>
      <c r="DB41" s="293"/>
      <c r="DC41" s="293"/>
      <c r="DD41" s="293"/>
      <c r="DE41" s="293"/>
      <c r="DF41" s="293"/>
      <c r="DG41" s="293"/>
      <c r="DH41" s="293"/>
      <c r="DI41" s="293"/>
      <c r="DJ41" s="293"/>
    </row>
    <row r="42" spans="3:114" ht="12.95" customHeight="1">
      <c r="C42" s="137"/>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9"/>
      <c r="AU42" s="256"/>
      <c r="AV42" s="257"/>
      <c r="AW42" s="257"/>
      <c r="AX42" s="258"/>
      <c r="AY42" s="260"/>
      <c r="AZ42" s="162"/>
      <c r="BA42" s="162"/>
      <c r="BB42" s="162"/>
      <c r="BC42" s="162"/>
      <c r="BD42" s="163"/>
      <c r="BE42" s="263"/>
      <c r="BF42" s="264"/>
      <c r="BG42" s="264"/>
      <c r="BH42" s="264"/>
      <c r="BI42" s="264"/>
      <c r="BJ42" s="264"/>
      <c r="BK42" s="264"/>
      <c r="BL42" s="264"/>
      <c r="BM42" s="264"/>
      <c r="BN42" s="285"/>
      <c r="BO42" s="268"/>
      <c r="BP42" s="269"/>
      <c r="BQ42" s="269"/>
      <c r="BR42" s="269"/>
      <c r="BS42" s="269"/>
      <c r="BT42" s="269"/>
      <c r="BU42" s="269"/>
      <c r="BV42" s="269"/>
      <c r="BW42" s="269"/>
      <c r="BX42" s="269"/>
      <c r="BY42" s="270"/>
      <c r="BZ42" s="274"/>
      <c r="CA42" s="275"/>
      <c r="CB42" s="275"/>
      <c r="CC42" s="275"/>
      <c r="CD42" s="275"/>
      <c r="CE42" s="275"/>
      <c r="CF42" s="275"/>
      <c r="CG42" s="275"/>
      <c r="CH42" s="275"/>
      <c r="CI42" s="275"/>
      <c r="CJ42" s="275"/>
      <c r="CK42" s="276"/>
      <c r="CM42" s="292"/>
      <c r="CN42" s="177"/>
      <c r="CO42" s="28"/>
      <c r="CP42" s="28"/>
      <c r="CQ42" s="28"/>
      <c r="CR42" s="28"/>
      <c r="CS42" s="28"/>
      <c r="CT42" s="28"/>
      <c r="CU42" s="28"/>
      <c r="CV42" s="28"/>
      <c r="CW42" s="28"/>
      <c r="CX42" s="28"/>
      <c r="CY42" s="28"/>
      <c r="CZ42" s="293"/>
      <c r="DA42" s="293"/>
      <c r="DB42" s="293"/>
      <c r="DC42" s="293"/>
      <c r="DD42" s="293"/>
      <c r="DE42" s="293"/>
      <c r="DF42" s="293"/>
      <c r="DG42" s="293"/>
      <c r="DH42" s="293"/>
      <c r="DI42" s="293"/>
      <c r="DJ42" s="293"/>
    </row>
    <row r="43" spans="3:114" ht="12.95" customHeight="1">
      <c r="C43" s="137"/>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9"/>
      <c r="AU43" s="277"/>
      <c r="AV43" s="278"/>
      <c r="AW43" s="278"/>
      <c r="AX43" s="279"/>
      <c r="AY43" s="280"/>
      <c r="AZ43" s="229"/>
      <c r="BA43" s="229"/>
      <c r="BB43" s="229"/>
      <c r="BC43" s="229"/>
      <c r="BD43" s="281"/>
      <c r="BE43" s="282"/>
      <c r="BF43" s="283"/>
      <c r="BG43" s="283"/>
      <c r="BH43" s="283"/>
      <c r="BI43" s="283"/>
      <c r="BJ43" s="283"/>
      <c r="BK43" s="283"/>
      <c r="BL43" s="283"/>
      <c r="BM43" s="283"/>
      <c r="BN43" s="284"/>
      <c r="BO43" s="286"/>
      <c r="BP43" s="287"/>
      <c r="BQ43" s="287"/>
      <c r="BR43" s="287"/>
      <c r="BS43" s="287"/>
      <c r="BT43" s="287"/>
      <c r="BU43" s="287"/>
      <c r="BV43" s="287"/>
      <c r="BW43" s="287"/>
      <c r="BX43" s="287"/>
      <c r="BY43" s="288"/>
      <c r="BZ43" s="289" t="str">
        <f t="shared" ref="BZ43" si="5">+IF(BO43="","",BE43*BO43)</f>
        <v/>
      </c>
      <c r="CA43" s="290"/>
      <c r="CB43" s="290"/>
      <c r="CC43" s="290"/>
      <c r="CD43" s="290"/>
      <c r="CE43" s="290"/>
      <c r="CF43" s="290"/>
      <c r="CG43" s="290"/>
      <c r="CH43" s="290"/>
      <c r="CI43" s="290"/>
      <c r="CJ43" s="290"/>
      <c r="CK43" s="291"/>
      <c r="CM43" s="292"/>
      <c r="CN43" s="177"/>
      <c r="CO43" s="28"/>
      <c r="CP43" s="28"/>
      <c r="CQ43" s="28"/>
      <c r="CR43" s="28"/>
      <c r="CS43" s="28"/>
      <c r="CT43" s="28"/>
      <c r="CU43" s="28"/>
      <c r="CV43" s="28"/>
      <c r="CW43" s="28"/>
      <c r="CX43" s="28"/>
      <c r="CY43" s="28"/>
      <c r="CZ43" s="293"/>
      <c r="DA43" s="293"/>
      <c r="DB43" s="293"/>
      <c r="DC43" s="293"/>
      <c r="DD43" s="293"/>
      <c r="DE43" s="293"/>
      <c r="DF43" s="293"/>
      <c r="DG43" s="293"/>
      <c r="DH43" s="293"/>
      <c r="DI43" s="293"/>
      <c r="DJ43" s="293"/>
    </row>
    <row r="44" spans="3:114" ht="12.95" customHeight="1">
      <c r="C44" s="137"/>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9"/>
      <c r="AU44" s="256"/>
      <c r="AV44" s="257"/>
      <c r="AW44" s="257"/>
      <c r="AX44" s="258"/>
      <c r="AY44" s="260"/>
      <c r="AZ44" s="162"/>
      <c r="BA44" s="162"/>
      <c r="BB44" s="162"/>
      <c r="BC44" s="162"/>
      <c r="BD44" s="163"/>
      <c r="BE44" s="263"/>
      <c r="BF44" s="264"/>
      <c r="BG44" s="264"/>
      <c r="BH44" s="264"/>
      <c r="BI44" s="264"/>
      <c r="BJ44" s="264"/>
      <c r="BK44" s="264"/>
      <c r="BL44" s="264"/>
      <c r="BM44" s="264"/>
      <c r="BN44" s="285"/>
      <c r="BO44" s="268"/>
      <c r="BP44" s="269"/>
      <c r="BQ44" s="269"/>
      <c r="BR44" s="269"/>
      <c r="BS44" s="269"/>
      <c r="BT44" s="269"/>
      <c r="BU44" s="269"/>
      <c r="BV44" s="269"/>
      <c r="BW44" s="269"/>
      <c r="BX44" s="269"/>
      <c r="BY44" s="270"/>
      <c r="BZ44" s="274"/>
      <c r="CA44" s="275"/>
      <c r="CB44" s="275"/>
      <c r="CC44" s="275"/>
      <c r="CD44" s="275"/>
      <c r="CE44" s="275"/>
      <c r="CF44" s="275"/>
      <c r="CG44" s="275"/>
      <c r="CH44" s="275"/>
      <c r="CI44" s="275"/>
      <c r="CJ44" s="275"/>
      <c r="CK44" s="276"/>
      <c r="CM44" s="292"/>
      <c r="CN44" s="177"/>
      <c r="CO44" s="28"/>
      <c r="CP44" s="28"/>
      <c r="CQ44" s="28"/>
      <c r="CR44" s="28"/>
      <c r="CS44" s="28"/>
      <c r="CT44" s="28"/>
      <c r="CU44" s="28"/>
      <c r="CV44" s="28"/>
      <c r="CW44" s="28"/>
      <c r="CX44" s="28"/>
      <c r="CY44" s="28"/>
      <c r="CZ44" s="293"/>
      <c r="DA44" s="293"/>
      <c r="DB44" s="293"/>
      <c r="DC44" s="293"/>
      <c r="DD44" s="293"/>
      <c r="DE44" s="293"/>
      <c r="DF44" s="293"/>
      <c r="DG44" s="293"/>
      <c r="DH44" s="293"/>
      <c r="DI44" s="293"/>
      <c r="DJ44" s="293"/>
    </row>
    <row r="45" spans="3:114" ht="12.95" customHeight="1">
      <c r="C45" s="137"/>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9"/>
      <c r="AU45" s="277"/>
      <c r="AV45" s="278"/>
      <c r="AW45" s="278"/>
      <c r="AX45" s="279"/>
      <c r="AY45" s="280"/>
      <c r="AZ45" s="229"/>
      <c r="BA45" s="229"/>
      <c r="BB45" s="229"/>
      <c r="BC45" s="229"/>
      <c r="BD45" s="281"/>
      <c r="BE45" s="282"/>
      <c r="BF45" s="283"/>
      <c r="BG45" s="283"/>
      <c r="BH45" s="283"/>
      <c r="BI45" s="283"/>
      <c r="BJ45" s="283"/>
      <c r="BK45" s="283"/>
      <c r="BL45" s="283"/>
      <c r="BM45" s="283"/>
      <c r="BN45" s="284"/>
      <c r="BO45" s="286"/>
      <c r="BP45" s="287"/>
      <c r="BQ45" s="287"/>
      <c r="BR45" s="287"/>
      <c r="BS45" s="287"/>
      <c r="BT45" s="287"/>
      <c r="BU45" s="287"/>
      <c r="BV45" s="287"/>
      <c r="BW45" s="287"/>
      <c r="BX45" s="287"/>
      <c r="BY45" s="288"/>
      <c r="BZ45" s="289" t="str">
        <f t="shared" ref="BZ45" si="6">+IF(BO45="","",BE45*BO45)</f>
        <v/>
      </c>
      <c r="CA45" s="290"/>
      <c r="CB45" s="290"/>
      <c r="CC45" s="290"/>
      <c r="CD45" s="290"/>
      <c r="CE45" s="290"/>
      <c r="CF45" s="290"/>
      <c r="CG45" s="290"/>
      <c r="CH45" s="290"/>
      <c r="CI45" s="290"/>
      <c r="CJ45" s="290"/>
      <c r="CK45" s="291"/>
      <c r="CM45" s="292"/>
      <c r="CN45" s="177"/>
      <c r="CO45" s="28"/>
      <c r="CP45" s="28"/>
      <c r="CQ45" s="28"/>
      <c r="CR45" s="28"/>
      <c r="CS45" s="28"/>
      <c r="CT45" s="28"/>
      <c r="CU45" s="28"/>
      <c r="CV45" s="28"/>
      <c r="CW45" s="28"/>
      <c r="CX45" s="28"/>
      <c r="CY45" s="28"/>
      <c r="CZ45" s="293"/>
      <c r="DA45" s="293"/>
      <c r="DB45" s="293"/>
      <c r="DC45" s="293"/>
      <c r="DD45" s="293"/>
      <c r="DE45" s="293"/>
      <c r="DF45" s="293"/>
      <c r="DG45" s="293"/>
      <c r="DH45" s="293"/>
      <c r="DI45" s="293"/>
      <c r="DJ45" s="293"/>
    </row>
    <row r="46" spans="3:114" ht="12.95" customHeight="1" thickBot="1">
      <c r="C46" s="140"/>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2"/>
      <c r="AU46" s="298"/>
      <c r="AV46" s="299"/>
      <c r="AW46" s="299"/>
      <c r="AX46" s="300"/>
      <c r="AY46" s="301"/>
      <c r="AZ46" s="231"/>
      <c r="BA46" s="231"/>
      <c r="BB46" s="231"/>
      <c r="BC46" s="231"/>
      <c r="BD46" s="251"/>
      <c r="BE46" s="302"/>
      <c r="BF46" s="303"/>
      <c r="BG46" s="303"/>
      <c r="BH46" s="303"/>
      <c r="BI46" s="303"/>
      <c r="BJ46" s="303"/>
      <c r="BK46" s="303"/>
      <c r="BL46" s="303"/>
      <c r="BM46" s="303"/>
      <c r="BN46" s="304"/>
      <c r="BO46" s="305"/>
      <c r="BP46" s="306"/>
      <c r="BQ46" s="306"/>
      <c r="BR46" s="306"/>
      <c r="BS46" s="306"/>
      <c r="BT46" s="306"/>
      <c r="BU46" s="306"/>
      <c r="BV46" s="306"/>
      <c r="BW46" s="306"/>
      <c r="BX46" s="306"/>
      <c r="BY46" s="307"/>
      <c r="BZ46" s="308"/>
      <c r="CA46" s="309"/>
      <c r="CB46" s="309"/>
      <c r="CC46" s="309"/>
      <c r="CD46" s="309"/>
      <c r="CE46" s="309"/>
      <c r="CF46" s="309"/>
      <c r="CG46" s="309"/>
      <c r="CH46" s="309"/>
      <c r="CI46" s="309"/>
      <c r="CJ46" s="309"/>
      <c r="CK46" s="310"/>
      <c r="CM46" s="292"/>
      <c r="CN46" s="177"/>
      <c r="CO46" s="28"/>
      <c r="CP46" s="28"/>
      <c r="CQ46" s="28"/>
      <c r="CR46" s="28"/>
      <c r="CS46" s="28"/>
      <c r="CT46" s="28"/>
      <c r="CU46" s="28"/>
      <c r="CV46" s="28"/>
      <c r="CW46" s="28"/>
      <c r="CX46" s="28"/>
      <c r="CY46" s="28"/>
      <c r="CZ46" s="293"/>
      <c r="DA46" s="293"/>
      <c r="DB46" s="293"/>
      <c r="DC46" s="293"/>
      <c r="DD46" s="293"/>
      <c r="DE46" s="293"/>
      <c r="DF46" s="293"/>
      <c r="DG46" s="293"/>
      <c r="DH46" s="293"/>
      <c r="DI46" s="293"/>
      <c r="DJ46" s="293"/>
    </row>
    <row r="47" spans="3:114" ht="12.95" customHeight="1" thickBot="1">
      <c r="AS47" s="29"/>
      <c r="AT47" s="18"/>
      <c r="AU47" s="30"/>
      <c r="AV47" s="30"/>
      <c r="AW47" s="30"/>
      <c r="AX47" s="30"/>
      <c r="AY47" s="30"/>
      <c r="AZ47" s="30"/>
      <c r="BA47" s="30"/>
      <c r="BB47" s="30"/>
      <c r="BC47" s="31"/>
      <c r="BD47" s="31"/>
      <c r="BE47" s="31"/>
      <c r="BF47" s="31"/>
      <c r="BG47" s="31"/>
      <c r="BH47" s="31"/>
      <c r="BI47" s="31"/>
      <c r="BJ47" s="31"/>
      <c r="BK47" s="31"/>
      <c r="BL47" s="31"/>
      <c r="BM47" s="31"/>
      <c r="BN47" s="32"/>
      <c r="BO47" s="294" t="s">
        <v>114</v>
      </c>
      <c r="BP47" s="295"/>
      <c r="BQ47" s="295"/>
      <c r="BR47" s="295"/>
      <c r="BS47" s="295"/>
      <c r="BT47" s="295"/>
      <c r="BU47" s="295"/>
      <c r="BV47" s="295"/>
      <c r="BW47" s="295"/>
      <c r="BX47" s="295"/>
      <c r="BY47" s="295"/>
      <c r="BZ47" s="296" t="str">
        <f>IF(SUM(BZ33:CK46)&gt;0,SUM(BZ33:CK46),"")</f>
        <v/>
      </c>
      <c r="CA47" s="296"/>
      <c r="CB47" s="296"/>
      <c r="CC47" s="296"/>
      <c r="CD47" s="296"/>
      <c r="CE47" s="296"/>
      <c r="CF47" s="296"/>
      <c r="CG47" s="296"/>
      <c r="CH47" s="296"/>
      <c r="CI47" s="296"/>
      <c r="CJ47" s="296"/>
      <c r="CK47" s="296"/>
    </row>
    <row r="48" spans="3:114" ht="12.95" customHeight="1" thickBot="1">
      <c r="C48" s="18"/>
      <c r="D48" s="18"/>
      <c r="E48" s="18"/>
      <c r="F48" s="18"/>
      <c r="AS48" s="18"/>
      <c r="AT48" s="18"/>
      <c r="AU48" s="18"/>
      <c r="AV48" s="18"/>
      <c r="AW48" s="18"/>
      <c r="AX48" s="18"/>
      <c r="AY48" s="18"/>
      <c r="AZ48" s="18"/>
      <c r="BA48" s="18"/>
      <c r="BB48" s="18"/>
      <c r="BC48" s="33"/>
      <c r="BD48" s="33"/>
      <c r="BE48" s="33"/>
      <c r="BF48" s="33"/>
      <c r="BG48" s="33"/>
      <c r="BH48" s="33"/>
      <c r="BI48" s="33"/>
      <c r="BJ48" s="33"/>
      <c r="BK48" s="33"/>
      <c r="BL48" s="33"/>
      <c r="BM48" s="33"/>
      <c r="BN48" s="34"/>
      <c r="BO48" s="294"/>
      <c r="BP48" s="295"/>
      <c r="BQ48" s="295"/>
      <c r="BR48" s="295"/>
      <c r="BS48" s="295"/>
      <c r="BT48" s="295"/>
      <c r="BU48" s="295"/>
      <c r="BV48" s="295"/>
      <c r="BW48" s="295"/>
      <c r="BX48" s="295"/>
      <c r="BY48" s="295"/>
      <c r="BZ48" s="296"/>
      <c r="CA48" s="296"/>
      <c r="CB48" s="296"/>
      <c r="CC48" s="296"/>
      <c r="CD48" s="296"/>
      <c r="CE48" s="296"/>
      <c r="CF48" s="296"/>
      <c r="CG48" s="296"/>
      <c r="CH48" s="296"/>
      <c r="CI48" s="296"/>
      <c r="CJ48" s="296"/>
      <c r="CK48" s="296"/>
    </row>
    <row r="49" spans="3:115" ht="12.95" customHeight="1" thickBot="1">
      <c r="C49" s="18"/>
      <c r="D49" s="18"/>
      <c r="F49" s="35"/>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S49" s="18"/>
      <c r="AT49" s="18"/>
      <c r="AU49" s="18"/>
      <c r="AV49" s="18"/>
      <c r="AW49" s="18"/>
      <c r="AX49" s="18"/>
      <c r="AY49" s="18"/>
      <c r="AZ49" s="18"/>
      <c r="BA49" s="18"/>
      <c r="BB49" s="18"/>
      <c r="BC49" s="33"/>
      <c r="BD49" s="33"/>
      <c r="BE49" s="33"/>
      <c r="BF49" s="33"/>
      <c r="BG49" s="33"/>
      <c r="BH49" s="33"/>
      <c r="BI49" s="33"/>
      <c r="BJ49" s="33"/>
      <c r="BK49" s="33"/>
      <c r="BL49" s="33"/>
      <c r="BM49" s="33"/>
      <c r="BN49" s="34"/>
      <c r="BO49" s="297" t="str">
        <f>"消費税等"&amp;DC53*100&amp;"%"</f>
        <v>消費税等10%</v>
      </c>
      <c r="BP49" s="295"/>
      <c r="BQ49" s="295"/>
      <c r="BR49" s="295"/>
      <c r="BS49" s="295"/>
      <c r="BT49" s="295"/>
      <c r="BU49" s="295"/>
      <c r="BV49" s="295"/>
      <c r="BW49" s="295"/>
      <c r="BX49" s="295"/>
      <c r="BY49" s="295"/>
      <c r="BZ49" s="296" t="str">
        <f>IF(SUM(BZ33:CK46)&gt;0,ROUND(BZ47*$DC$53,0),"")</f>
        <v/>
      </c>
      <c r="CA49" s="296"/>
      <c r="CB49" s="296"/>
      <c r="CC49" s="296"/>
      <c r="CD49" s="296"/>
      <c r="CE49" s="296"/>
      <c r="CF49" s="296"/>
      <c r="CG49" s="296"/>
      <c r="CH49" s="296"/>
      <c r="CI49" s="296"/>
      <c r="CJ49" s="296"/>
      <c r="CK49" s="296"/>
      <c r="CN49" s="38"/>
      <c r="CO49" s="38"/>
      <c r="CP49" s="38"/>
      <c r="CQ49" s="38"/>
      <c r="CR49" s="38"/>
      <c r="CS49" s="38"/>
      <c r="CT49" s="38"/>
      <c r="CU49" s="38"/>
      <c r="CV49" s="38"/>
      <c r="CW49" s="38"/>
      <c r="CX49" s="38"/>
      <c r="CY49" s="38"/>
      <c r="CZ49" s="38"/>
      <c r="DA49" s="38"/>
    </row>
    <row r="50" spans="3:115" ht="12.95" customHeight="1" thickBot="1">
      <c r="C50" s="2"/>
      <c r="D50" s="2"/>
      <c r="F50" s="39"/>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40"/>
      <c r="AS50" s="18"/>
      <c r="AT50" s="18"/>
      <c r="AU50" s="18"/>
      <c r="AV50" s="18"/>
      <c r="AW50" s="18"/>
      <c r="AX50" s="18"/>
      <c r="AY50" s="18"/>
      <c r="AZ50" s="18"/>
      <c r="BA50" s="18"/>
      <c r="BB50" s="18"/>
      <c r="BC50" s="33"/>
      <c r="BD50" s="33"/>
      <c r="BE50" s="33"/>
      <c r="BF50" s="33"/>
      <c r="BG50" s="33"/>
      <c r="BH50" s="33"/>
      <c r="BI50" s="33"/>
      <c r="BJ50" s="33"/>
      <c r="BK50" s="33"/>
      <c r="BL50" s="33"/>
      <c r="BM50" s="33"/>
      <c r="BN50" s="34"/>
      <c r="BO50" s="297"/>
      <c r="BP50" s="295"/>
      <c r="BQ50" s="295"/>
      <c r="BR50" s="295"/>
      <c r="BS50" s="295"/>
      <c r="BT50" s="295"/>
      <c r="BU50" s="295"/>
      <c r="BV50" s="295"/>
      <c r="BW50" s="295"/>
      <c r="BX50" s="295"/>
      <c r="BY50" s="295"/>
      <c r="BZ50" s="296"/>
      <c r="CA50" s="296"/>
      <c r="CB50" s="296"/>
      <c r="CC50" s="296"/>
      <c r="CD50" s="296"/>
      <c r="CE50" s="296"/>
      <c r="CF50" s="296"/>
      <c r="CG50" s="296"/>
      <c r="CH50" s="296"/>
      <c r="CI50" s="296"/>
      <c r="CJ50" s="296"/>
      <c r="CK50" s="296"/>
      <c r="CN50" s="38"/>
      <c r="CO50" s="38"/>
      <c r="CP50" s="38"/>
      <c r="CQ50" s="38"/>
      <c r="CR50" s="38"/>
      <c r="CS50" s="38"/>
      <c r="CT50" s="38"/>
      <c r="CU50" s="38"/>
      <c r="CV50" s="38"/>
      <c r="CW50" s="38"/>
      <c r="CX50" s="38"/>
      <c r="CY50" s="38"/>
      <c r="CZ50" s="38"/>
      <c r="DA50" s="38"/>
    </row>
    <row r="51" spans="3:115" ht="12.95" customHeight="1" thickBot="1">
      <c r="C51" s="2"/>
      <c r="D51" s="2"/>
      <c r="F51" s="39"/>
      <c r="G51" s="11" t="s">
        <v>60</v>
      </c>
      <c r="H51" s="11"/>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40"/>
      <c r="AS51" s="18"/>
      <c r="AT51" s="18"/>
      <c r="AU51" s="18"/>
      <c r="AV51" s="18"/>
      <c r="AW51" s="18"/>
      <c r="AX51" s="18"/>
      <c r="AY51" s="18"/>
      <c r="AZ51" s="18"/>
      <c r="BA51" s="18"/>
      <c r="BB51" s="18"/>
      <c r="BC51" s="33"/>
      <c r="BD51" s="33"/>
      <c r="BE51" s="33"/>
      <c r="BF51" s="33"/>
      <c r="BG51" s="33"/>
      <c r="BH51" s="33"/>
      <c r="BI51" s="33"/>
      <c r="BJ51" s="33"/>
      <c r="BK51" s="33"/>
      <c r="BL51" s="33"/>
      <c r="BM51" s="33"/>
      <c r="BN51" s="34"/>
      <c r="BO51" s="312" t="s">
        <v>61</v>
      </c>
      <c r="BP51" s="252"/>
      <c r="BQ51" s="252"/>
      <c r="BR51" s="252"/>
      <c r="BS51" s="252"/>
      <c r="BT51" s="252"/>
      <c r="BU51" s="252"/>
      <c r="BV51" s="252"/>
      <c r="BW51" s="252"/>
      <c r="BX51" s="252"/>
      <c r="BY51" s="252"/>
      <c r="BZ51" s="296" t="str">
        <f>IF(SUM(BZ33:CK46)&gt;0,SUM(BZ47:CK50),"")</f>
        <v/>
      </c>
      <c r="CA51" s="296"/>
      <c r="CB51" s="296"/>
      <c r="CC51" s="296"/>
      <c r="CD51" s="296"/>
      <c r="CE51" s="296"/>
      <c r="CF51" s="296"/>
      <c r="CG51" s="296"/>
      <c r="CH51" s="296"/>
      <c r="CI51" s="296"/>
      <c r="CJ51" s="296"/>
      <c r="CK51" s="296"/>
      <c r="CN51" s="38"/>
      <c r="CO51" s="38"/>
      <c r="CP51" s="38"/>
      <c r="CQ51" s="38"/>
      <c r="CR51" s="38"/>
      <c r="CS51" s="38"/>
      <c r="CT51" s="38"/>
      <c r="CU51" s="38"/>
      <c r="CV51" s="38"/>
      <c r="CW51" s="38"/>
      <c r="CX51" s="38"/>
      <c r="CY51" s="38"/>
      <c r="CZ51" s="38"/>
      <c r="DA51" s="38"/>
      <c r="DC51" s="313" t="s">
        <v>62</v>
      </c>
      <c r="DD51" s="314"/>
      <c r="DE51" s="314"/>
      <c r="DF51" s="314"/>
      <c r="DG51" s="314"/>
      <c r="DH51" s="314"/>
      <c r="DI51" s="314"/>
      <c r="DJ51" s="314"/>
      <c r="DK51" s="314"/>
    </row>
    <row r="52" spans="3:115" ht="12.95" customHeight="1" thickBot="1">
      <c r="C52" s="2"/>
      <c r="D52" s="2"/>
      <c r="F52" s="39"/>
      <c r="G52" s="11" t="s">
        <v>63</v>
      </c>
      <c r="H52" s="11" t="s">
        <v>64</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40"/>
      <c r="AS52" s="18"/>
      <c r="AT52" s="18"/>
      <c r="AU52" s="18"/>
      <c r="AV52" s="18"/>
      <c r="AW52" s="18"/>
      <c r="AX52" s="18"/>
      <c r="AY52" s="18"/>
      <c r="AZ52" s="18"/>
      <c r="BA52" s="18"/>
      <c r="BB52" s="18"/>
      <c r="BC52" s="33"/>
      <c r="BD52" s="33"/>
      <c r="BE52" s="33"/>
      <c r="BF52" s="33"/>
      <c r="BG52" s="33"/>
      <c r="BH52" s="33"/>
      <c r="BI52" s="33"/>
      <c r="BJ52" s="33"/>
      <c r="BK52" s="33"/>
      <c r="BL52" s="33"/>
      <c r="BM52" s="33"/>
      <c r="BN52" s="34"/>
      <c r="BO52" s="312"/>
      <c r="BP52" s="252"/>
      <c r="BQ52" s="252"/>
      <c r="BR52" s="252"/>
      <c r="BS52" s="252"/>
      <c r="BT52" s="252"/>
      <c r="BU52" s="252"/>
      <c r="BV52" s="252"/>
      <c r="BW52" s="252"/>
      <c r="BX52" s="252"/>
      <c r="BY52" s="252"/>
      <c r="BZ52" s="296"/>
      <c r="CA52" s="296"/>
      <c r="CB52" s="296"/>
      <c r="CC52" s="296"/>
      <c r="CD52" s="296"/>
      <c r="CE52" s="296"/>
      <c r="CF52" s="296"/>
      <c r="CG52" s="296"/>
      <c r="CH52" s="296"/>
      <c r="CI52" s="296"/>
      <c r="CJ52" s="296"/>
      <c r="CK52" s="296"/>
      <c r="CN52" s="38"/>
      <c r="CO52" s="38"/>
      <c r="CP52" s="38"/>
      <c r="CQ52" s="38"/>
      <c r="CR52" s="38"/>
      <c r="CS52" s="38"/>
      <c r="CT52" s="38"/>
      <c r="CU52" s="38"/>
      <c r="CV52" s="38"/>
      <c r="CW52" s="38"/>
      <c r="CX52" s="38"/>
      <c r="CY52" s="38"/>
      <c r="CZ52" s="38"/>
      <c r="DA52" s="38"/>
      <c r="DC52" s="314"/>
      <c r="DD52" s="314"/>
      <c r="DE52" s="314"/>
      <c r="DF52" s="314"/>
      <c r="DG52" s="314"/>
      <c r="DH52" s="314"/>
      <c r="DI52" s="314"/>
      <c r="DJ52" s="314"/>
      <c r="DK52" s="314"/>
    </row>
    <row r="53" spans="3:115" ht="12.95" customHeight="1">
      <c r="C53" s="2"/>
      <c r="D53" s="2"/>
      <c r="F53" s="39"/>
      <c r="G53" s="11" t="s">
        <v>65</v>
      </c>
      <c r="H53" s="11" t="s">
        <v>66</v>
      </c>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40"/>
      <c r="BC53" s="18"/>
      <c r="BD53" s="18"/>
      <c r="BE53" s="18"/>
      <c r="BF53" s="18"/>
      <c r="BG53" s="18"/>
      <c r="BH53" s="18"/>
      <c r="BI53" s="18"/>
      <c r="BJ53" s="18"/>
      <c r="BK53" s="18"/>
      <c r="BL53" s="18"/>
      <c r="BM53" s="18"/>
      <c r="BN53" s="18"/>
      <c r="BO53" s="41"/>
      <c r="BP53" s="41"/>
      <c r="BQ53" s="41"/>
      <c r="BR53" s="41"/>
      <c r="BS53" s="41"/>
      <c r="BT53" s="41"/>
      <c r="BU53" s="41"/>
      <c r="BV53" s="41"/>
      <c r="BW53" s="41"/>
      <c r="BX53" s="41"/>
      <c r="BY53" s="41"/>
      <c r="BZ53" s="42"/>
      <c r="CA53" s="42"/>
      <c r="CB53" s="42"/>
      <c r="CC53" s="42"/>
      <c r="CD53" s="42"/>
      <c r="CE53" s="42"/>
      <c r="CF53" s="42"/>
      <c r="CG53" s="42"/>
      <c r="CH53" s="42"/>
      <c r="CI53" s="42"/>
      <c r="CJ53" s="42"/>
      <c r="CK53" s="42"/>
      <c r="CN53" s="38"/>
      <c r="CO53" s="38"/>
      <c r="CP53" s="38"/>
      <c r="CQ53" s="38"/>
      <c r="CR53" s="38"/>
      <c r="CS53" s="38"/>
      <c r="CT53" s="38"/>
      <c r="CU53" s="38"/>
      <c r="CV53" s="38"/>
      <c r="CW53" s="38"/>
      <c r="CX53" s="38"/>
      <c r="CY53" s="38"/>
      <c r="CZ53" s="38"/>
      <c r="DA53" s="38"/>
      <c r="DC53" s="315">
        <v>0.1</v>
      </c>
      <c r="DD53" s="316"/>
      <c r="DE53" s="316"/>
      <c r="DF53" s="316"/>
      <c r="DG53" s="316"/>
      <c r="DH53" s="316"/>
      <c r="DI53" s="316"/>
      <c r="DJ53" s="316"/>
      <c r="DK53" s="317"/>
    </row>
    <row r="54" spans="3:115" ht="12.95" customHeight="1">
      <c r="C54" s="2"/>
      <c r="D54" s="2"/>
      <c r="F54" s="39"/>
      <c r="G54" s="11" t="s">
        <v>67</v>
      </c>
      <c r="H54" s="11" t="s">
        <v>68</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40"/>
      <c r="BC54" s="18"/>
      <c r="BD54" s="18"/>
      <c r="BE54" s="18"/>
      <c r="BF54" s="18"/>
      <c r="BG54" s="18"/>
      <c r="BH54" s="18"/>
      <c r="BI54" s="18"/>
      <c r="BJ54" s="18"/>
      <c r="BK54" s="18"/>
      <c r="BL54" s="18"/>
      <c r="BM54" s="7"/>
      <c r="BN54" s="18"/>
      <c r="BO54" s="43"/>
      <c r="BP54" s="43"/>
      <c r="BQ54" s="43"/>
      <c r="BR54" s="43"/>
      <c r="BS54" s="43"/>
      <c r="BT54" s="43"/>
      <c r="BU54" s="43"/>
      <c r="BV54" s="43"/>
      <c r="BW54" s="43"/>
      <c r="BX54" s="43"/>
      <c r="BY54" s="43"/>
      <c r="BZ54" s="44"/>
      <c r="CA54" s="44"/>
      <c r="CB54" s="44"/>
      <c r="CC54" s="44"/>
      <c r="CD54" s="44"/>
      <c r="CE54" s="44"/>
      <c r="CF54" s="44"/>
      <c r="CG54" s="44"/>
      <c r="CH54" s="44"/>
      <c r="CI54" s="44"/>
      <c r="CJ54" s="44"/>
      <c r="CK54" s="44"/>
      <c r="CN54" s="38"/>
      <c r="CO54" s="38"/>
      <c r="CP54" s="38"/>
      <c r="CQ54" s="38"/>
      <c r="CR54" s="38"/>
      <c r="CS54" s="38"/>
      <c r="CT54" s="38"/>
      <c r="CU54" s="38"/>
      <c r="CV54" s="38"/>
      <c r="CW54" s="38"/>
      <c r="CX54" s="38"/>
      <c r="CY54" s="38"/>
      <c r="CZ54" s="38"/>
      <c r="DA54" s="38"/>
      <c r="DC54" s="318"/>
      <c r="DD54" s="319"/>
      <c r="DE54" s="319"/>
      <c r="DF54" s="319"/>
      <c r="DG54" s="319"/>
      <c r="DH54" s="319"/>
      <c r="DI54" s="319"/>
      <c r="DJ54" s="319"/>
      <c r="DK54" s="320"/>
    </row>
    <row r="55" spans="3:115" ht="12.95" customHeight="1" thickBot="1">
      <c r="C55" s="2"/>
      <c r="D55" s="2"/>
      <c r="F55" s="39"/>
      <c r="G55" s="11"/>
      <c r="H55" s="11" t="s">
        <v>69</v>
      </c>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40"/>
      <c r="BC55" s="18"/>
      <c r="BD55" s="18"/>
      <c r="BE55" s="18"/>
      <c r="BF55" s="18"/>
      <c r="BG55" s="18"/>
      <c r="BH55" s="18"/>
      <c r="BI55" s="18"/>
      <c r="BJ55" s="18"/>
      <c r="BK55" s="18"/>
      <c r="BL55" s="18"/>
      <c r="BM55" s="7"/>
      <c r="BN55" s="18"/>
      <c r="BO55" s="43"/>
      <c r="BP55" s="43"/>
      <c r="BQ55" s="43"/>
      <c r="BR55" s="43"/>
      <c r="BS55" s="43"/>
      <c r="BT55" s="43"/>
      <c r="BU55" s="43"/>
      <c r="BV55" s="43"/>
      <c r="BW55" s="43"/>
      <c r="BX55" s="43"/>
      <c r="BY55" s="43"/>
      <c r="BZ55" s="33"/>
      <c r="CA55" s="33"/>
      <c r="CB55" s="33"/>
      <c r="CC55" s="33"/>
      <c r="CD55" s="33"/>
      <c r="CE55" s="33"/>
      <c r="CF55" s="33"/>
      <c r="CG55" s="33"/>
      <c r="CH55" s="33"/>
      <c r="CI55" s="33"/>
      <c r="CJ55" s="33"/>
      <c r="CK55" s="33"/>
      <c r="CN55" s="38"/>
      <c r="CO55" s="38"/>
      <c r="CP55" s="38"/>
      <c r="CQ55" s="38"/>
      <c r="CR55" s="38"/>
      <c r="CS55" s="38"/>
      <c r="CT55" s="38"/>
      <c r="CU55" s="38"/>
      <c r="CV55" s="38"/>
      <c r="CW55" s="38"/>
      <c r="CX55" s="38"/>
      <c r="CY55" s="38"/>
      <c r="CZ55" s="38"/>
      <c r="DA55" s="38"/>
      <c r="DC55" s="321"/>
      <c r="DD55" s="322"/>
      <c r="DE55" s="322"/>
      <c r="DF55" s="322"/>
      <c r="DG55" s="322"/>
      <c r="DH55" s="322"/>
      <c r="DI55" s="322"/>
      <c r="DJ55" s="322"/>
      <c r="DK55" s="323"/>
    </row>
    <row r="56" spans="3:115" ht="12.95" customHeight="1">
      <c r="C56" s="18"/>
      <c r="D56" s="18"/>
      <c r="F56" s="39"/>
      <c r="G56" s="11"/>
      <c r="H56" s="11"/>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40"/>
      <c r="BC56" s="18"/>
      <c r="BD56" s="18"/>
      <c r="BE56" s="18"/>
      <c r="BF56" s="18"/>
      <c r="BG56" s="18"/>
      <c r="BH56" s="18"/>
      <c r="BI56" s="18"/>
      <c r="BJ56" s="18"/>
      <c r="BK56" s="18"/>
      <c r="BL56" s="18"/>
      <c r="BM56" s="7"/>
      <c r="BN56" s="18"/>
      <c r="BO56" s="43"/>
      <c r="BP56" s="43"/>
      <c r="BQ56" s="43"/>
      <c r="BR56" s="43"/>
      <c r="BS56" s="43"/>
      <c r="BT56" s="43"/>
      <c r="BU56" s="43"/>
      <c r="BV56" s="43"/>
      <c r="BW56" s="43"/>
      <c r="BX56" s="43"/>
      <c r="BY56" s="43"/>
      <c r="BZ56" s="33"/>
      <c r="CA56" s="33"/>
      <c r="CB56" s="33"/>
      <c r="CC56" s="33"/>
      <c r="CD56" s="33"/>
      <c r="CE56" s="33"/>
      <c r="CF56" s="33"/>
      <c r="CG56" s="33"/>
      <c r="CH56" s="33"/>
      <c r="CI56" s="33"/>
      <c r="CJ56" s="33"/>
      <c r="CK56" s="33"/>
      <c r="CN56" s="38"/>
      <c r="CO56" s="38"/>
      <c r="CP56" s="38"/>
      <c r="CQ56" s="38"/>
      <c r="CR56" s="38"/>
      <c r="CS56" s="38"/>
      <c r="CT56" s="38"/>
      <c r="CU56" s="38"/>
      <c r="CV56" s="38"/>
      <c r="CW56" s="38"/>
      <c r="CX56" s="38"/>
      <c r="CY56" s="38"/>
      <c r="CZ56" s="38"/>
      <c r="DA56" s="38"/>
    </row>
    <row r="57" spans="3:115" ht="12.95" customHeight="1">
      <c r="C57" s="18"/>
      <c r="D57" s="18"/>
      <c r="E57" s="40"/>
      <c r="F57" s="45"/>
      <c r="G57" s="46"/>
      <c r="H57" s="46"/>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8"/>
      <c r="CN57" s="38"/>
      <c r="CO57" s="38"/>
      <c r="CP57" s="38"/>
      <c r="CQ57" s="38"/>
      <c r="CR57" s="38"/>
      <c r="CS57" s="38"/>
      <c r="CT57" s="38"/>
      <c r="CU57" s="38"/>
      <c r="CV57" s="38"/>
      <c r="CW57" s="38"/>
      <c r="CX57" s="38"/>
      <c r="CY57" s="38"/>
      <c r="CZ57" s="38"/>
      <c r="DA57" s="38"/>
    </row>
    <row r="58" spans="3:115" ht="12.95" customHeight="1">
      <c r="C58" s="18"/>
      <c r="D58" s="18"/>
      <c r="E58" s="2"/>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2"/>
      <c r="AM58" s="2"/>
      <c r="CN58" s="38"/>
      <c r="CO58" s="38"/>
      <c r="CP58" s="38"/>
      <c r="CQ58" s="38"/>
      <c r="CR58" s="38"/>
      <c r="CS58" s="38"/>
      <c r="CT58" s="38"/>
      <c r="CU58" s="38"/>
      <c r="CV58" s="38"/>
      <c r="CW58" s="38"/>
      <c r="CX58" s="38"/>
      <c r="CY58" s="38"/>
      <c r="CZ58" s="38"/>
      <c r="DA58" s="38"/>
    </row>
    <row r="59" spans="3:115" ht="12.95" customHeight="1">
      <c r="C59" s="18"/>
      <c r="D59" s="18"/>
      <c r="E59" s="18"/>
      <c r="F59" s="18"/>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3:115" ht="12.95" customHeight="1">
      <c r="C60" s="18"/>
      <c r="D60" s="18"/>
      <c r="E60" s="18"/>
      <c r="F60" s="18"/>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3:115">
      <c r="C61" s="1" t="s">
        <v>0</v>
      </c>
      <c r="P61" s="146" t="str">
        <f>IF(OR($AO$5="",$AT$5="",$AY$5=""),"年月日を入力してください","")</f>
        <v/>
      </c>
      <c r="Q61" s="146"/>
      <c r="R61" s="146"/>
      <c r="S61" s="146"/>
      <c r="T61" s="146"/>
      <c r="U61" s="146"/>
      <c r="V61" s="146"/>
      <c r="W61" s="146"/>
      <c r="X61" s="146"/>
      <c r="Y61" s="146"/>
      <c r="Z61" s="146"/>
      <c r="AA61" s="146"/>
      <c r="AB61" s="146"/>
      <c r="AC61" s="146"/>
      <c r="AD61" s="146"/>
      <c r="AE61" s="146"/>
      <c r="AF61" s="146"/>
    </row>
    <row r="62" spans="3:115" ht="12.95" customHeight="1">
      <c r="P62" s="146"/>
      <c r="Q62" s="146"/>
      <c r="R62" s="146"/>
      <c r="S62" s="146"/>
      <c r="T62" s="146"/>
      <c r="U62" s="146"/>
      <c r="V62" s="146"/>
      <c r="W62" s="146"/>
      <c r="X62" s="146"/>
      <c r="Y62" s="146"/>
      <c r="Z62" s="146"/>
      <c r="AA62" s="146"/>
      <c r="AB62" s="146"/>
      <c r="AC62" s="146"/>
      <c r="AD62" s="146"/>
      <c r="AE62" s="146"/>
      <c r="AF62" s="146"/>
      <c r="AG62" s="173" t="s">
        <v>70</v>
      </c>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I62" s="176" t="s">
        <v>2</v>
      </c>
      <c r="BJ62" s="176"/>
      <c r="BK62" s="176"/>
      <c r="BL62" s="176"/>
      <c r="BM62" s="176"/>
      <c r="BN62" s="176"/>
      <c r="BO62" s="176"/>
      <c r="BP62" s="176"/>
      <c r="BQ62" s="176"/>
      <c r="BR62" s="176"/>
      <c r="BS62" s="176"/>
    </row>
    <row r="63" spans="3:115" ht="12.95" customHeight="1" thickBot="1">
      <c r="C63" s="130" t="str">
        <f>IF($C$3="","",$C$3)</f>
        <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I63" s="176"/>
      <c r="BJ63" s="176"/>
      <c r="BK63" s="176"/>
      <c r="BL63" s="176"/>
      <c r="BM63" s="176"/>
      <c r="BN63" s="176"/>
      <c r="BO63" s="176"/>
      <c r="BP63" s="176"/>
      <c r="BQ63" s="176"/>
      <c r="BR63" s="176"/>
      <c r="BS63" s="176"/>
      <c r="CD63" s="1" t="s">
        <v>71</v>
      </c>
    </row>
    <row r="64" spans="3:115" ht="12.95" customHeight="1" thickTop="1">
      <c r="C64" s="1" t="str">
        <f>IF($C$4="","",$C$4)</f>
        <v/>
      </c>
    </row>
    <row r="65" spans="2:89" ht="12.95" customHeight="1">
      <c r="C65" s="6" t="s">
        <v>5</v>
      </c>
      <c r="D65" s="6"/>
      <c r="E65" s="6"/>
      <c r="F65" s="6"/>
      <c r="G65" s="6"/>
      <c r="H65" s="6"/>
      <c r="I65" s="6"/>
      <c r="J65" s="6"/>
      <c r="K65" s="6"/>
      <c r="L65" s="6"/>
      <c r="M65" s="6"/>
      <c r="N65" s="6"/>
      <c r="O65" s="6"/>
      <c r="P65" s="6"/>
      <c r="Q65" s="6"/>
      <c r="AG65" s="7"/>
      <c r="AH65" s="7"/>
      <c r="AI65" s="7"/>
      <c r="AJ65" s="7"/>
      <c r="AK65" s="177" t="s">
        <v>6</v>
      </c>
      <c r="AL65" s="177"/>
      <c r="AM65" s="177"/>
      <c r="AN65" s="177"/>
      <c r="AO65" s="311">
        <f>IF(AO5="","",AO5)</f>
        <v>2023</v>
      </c>
      <c r="AP65" s="311"/>
      <c r="AQ65" s="311"/>
      <c r="AR65" s="177" t="s">
        <v>7</v>
      </c>
      <c r="AS65" s="177"/>
      <c r="AT65" s="311">
        <f>IF(AT5="","",AT5)</f>
        <v>10</v>
      </c>
      <c r="AU65" s="311"/>
      <c r="AV65" s="311"/>
      <c r="AW65" s="177" t="s">
        <v>8</v>
      </c>
      <c r="AX65" s="177"/>
      <c r="AY65" s="311">
        <f>IF(AY5="","",AY5)</f>
        <v>15</v>
      </c>
      <c r="AZ65" s="311"/>
      <c r="BA65" s="311"/>
      <c r="BB65" s="177" t="s">
        <v>9</v>
      </c>
      <c r="BC65" s="177"/>
      <c r="BE65" s="7"/>
      <c r="BF65" s="7"/>
      <c r="BG65" s="7"/>
      <c r="BH65" s="164" t="str">
        <f>IF($DU$20=0,"通常月は15日、決算月は15日と末日","")</f>
        <v/>
      </c>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2"/>
      <c r="CF65" s="2"/>
      <c r="CG65" s="2"/>
      <c r="CH65" s="2"/>
      <c r="CI65" s="2"/>
      <c r="CJ65" s="2"/>
    </row>
    <row r="66" spans="2:89" ht="12.95" customHeight="1" thickBot="1">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c r="CD66" s="164"/>
      <c r="CE66" s="2"/>
      <c r="CF66" s="2"/>
      <c r="CG66" s="2"/>
      <c r="CH66" s="2"/>
      <c r="CI66" s="2"/>
      <c r="CJ66" s="2"/>
    </row>
    <row r="67" spans="2:89" ht="12.95" customHeight="1">
      <c r="C67" s="8" t="s">
        <v>10</v>
      </c>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10"/>
      <c r="AK67" s="147" t="str">
        <f>+AK7</f>
        <v>下記のとおり請求いたします。</v>
      </c>
      <c r="AL67" s="147"/>
      <c r="AM67" s="147"/>
      <c r="AN67" s="147"/>
      <c r="AO67" s="147"/>
      <c r="AP67" s="147"/>
      <c r="AQ67" s="147"/>
      <c r="AR67" s="147"/>
      <c r="AS67" s="147"/>
      <c r="AT67" s="147"/>
      <c r="AU67" s="147"/>
      <c r="AV67" s="147"/>
      <c r="AW67" s="147"/>
      <c r="AX67" s="147"/>
      <c r="AY67" s="147"/>
      <c r="AZ67" s="147"/>
      <c r="BA67" s="147"/>
      <c r="BB67" s="147"/>
      <c r="BC67" s="147"/>
      <c r="BJ67" s="11"/>
      <c r="BK67" s="11"/>
      <c r="BL67" s="2"/>
      <c r="BM67" s="2"/>
      <c r="BN67" s="2"/>
      <c r="BO67" s="2"/>
      <c r="BP67" s="2"/>
      <c r="BQ67" s="2"/>
      <c r="BR67" s="2"/>
      <c r="BS67" s="2"/>
      <c r="BT67" s="2"/>
      <c r="BU67" s="2"/>
      <c r="BV67" s="2"/>
      <c r="BW67" s="2"/>
      <c r="BX67" s="2"/>
      <c r="BY67" s="2"/>
      <c r="BZ67" s="2"/>
      <c r="CA67" s="2"/>
      <c r="CB67" s="2"/>
      <c r="CC67" s="2"/>
      <c r="CD67" s="2"/>
      <c r="CE67" s="2"/>
      <c r="CF67" s="2"/>
      <c r="CG67" s="2"/>
      <c r="CH67" s="2"/>
      <c r="CI67" s="2"/>
      <c r="CJ67" s="2"/>
    </row>
    <row r="68" spans="2:89" ht="12.95" customHeight="1" thickBot="1">
      <c r="C68" s="12"/>
      <c r="D68" s="147" t="s">
        <v>12</v>
      </c>
      <c r="E68" s="147"/>
      <c r="F68" s="49"/>
      <c r="G68" s="49"/>
      <c r="H68" s="331" t="str">
        <f>IF(H8="","",H8)</f>
        <v/>
      </c>
      <c r="I68" s="331"/>
      <c r="J68" s="331"/>
      <c r="K68" s="331"/>
      <c r="L68" s="331"/>
      <c r="M68" s="331"/>
      <c r="N68" s="13"/>
      <c r="O68" s="13"/>
      <c r="P68" s="13"/>
      <c r="Q68" s="13"/>
      <c r="R68" s="13"/>
      <c r="S68" s="13"/>
      <c r="T68" s="13"/>
      <c r="U68" s="2"/>
      <c r="V68" s="2"/>
      <c r="W68" s="2"/>
      <c r="X68" s="2"/>
      <c r="Y68" s="2"/>
      <c r="Z68" s="2"/>
      <c r="AA68" s="2"/>
      <c r="AB68" s="2"/>
      <c r="AC68" s="2"/>
      <c r="AD68" s="2"/>
      <c r="AE68" s="14"/>
      <c r="BG68" s="15" t="s">
        <v>14</v>
      </c>
      <c r="BJ68" s="11"/>
      <c r="BK68" s="11"/>
      <c r="BL68" s="2"/>
      <c r="BM68" s="2"/>
      <c r="BN68" s="2"/>
      <c r="BO68" s="2"/>
      <c r="BP68" s="2"/>
      <c r="BQ68" s="2"/>
      <c r="BR68" s="2"/>
      <c r="BS68" s="2"/>
      <c r="BT68" s="2"/>
      <c r="BU68" s="2"/>
      <c r="BV68" s="2"/>
      <c r="BW68" s="2"/>
      <c r="BX68" s="2"/>
      <c r="BY68" s="2"/>
      <c r="BZ68" s="2"/>
      <c r="CA68" s="2"/>
      <c r="CB68" s="2"/>
      <c r="CC68" s="2"/>
      <c r="CD68" s="2"/>
      <c r="CE68" s="2"/>
      <c r="CF68" s="2"/>
      <c r="CG68" s="2"/>
      <c r="CH68" s="2"/>
      <c r="CI68" s="2"/>
      <c r="CJ68" s="2"/>
    </row>
    <row r="69" spans="2:89" ht="12.95" customHeight="1">
      <c r="B69" s="16"/>
      <c r="C69" s="17" t="s">
        <v>15</v>
      </c>
      <c r="D69" s="16"/>
      <c r="E69" s="2"/>
      <c r="F69" s="18"/>
      <c r="G69" s="18"/>
      <c r="H69" s="332" t="str">
        <f>IF(H9="","",H9)</f>
        <v/>
      </c>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3"/>
      <c r="AG69" s="334" t="s">
        <v>17</v>
      </c>
      <c r="AH69" s="334"/>
      <c r="AI69" s="334"/>
      <c r="AJ69" s="334"/>
      <c r="AK69" s="334"/>
      <c r="AL69" s="334"/>
      <c r="AM69" s="334"/>
      <c r="AN69" s="334"/>
      <c r="AO69" s="335" t="str">
        <f>IF(AO9="","",AO9)</f>
        <v>単価契約</v>
      </c>
      <c r="AP69" s="335"/>
      <c r="AQ69" s="335"/>
      <c r="AR69" s="335"/>
      <c r="AS69" s="335"/>
      <c r="AT69" s="335"/>
      <c r="AU69" s="335"/>
      <c r="AV69" s="335"/>
      <c r="AW69" s="335"/>
      <c r="AX69" s="335"/>
      <c r="AY69" s="335"/>
      <c r="AZ69" s="335"/>
      <c r="BA69" s="335"/>
      <c r="BB69" s="335"/>
      <c r="BC69" s="335"/>
      <c r="BD69" s="335"/>
      <c r="BE69" s="335"/>
      <c r="BF69" s="335"/>
      <c r="BG69" s="335"/>
      <c r="BI69" s="182" t="s">
        <v>19</v>
      </c>
      <c r="BJ69" s="189"/>
      <c r="BK69" s="189"/>
      <c r="BL69" s="189"/>
      <c r="BM69" s="189"/>
      <c r="BN69" s="189"/>
      <c r="BO69" s="189"/>
      <c r="BP69" s="324"/>
      <c r="BQ69" s="188"/>
      <c r="BR69" s="189"/>
      <c r="BS69" s="189"/>
      <c r="BT69" s="192" t="s">
        <v>20</v>
      </c>
      <c r="BU69" s="192"/>
      <c r="BV69" s="327" t="str">
        <f>IF($BV$9="","",$BV$9)</f>
        <v/>
      </c>
      <c r="BW69" s="327"/>
      <c r="BX69" s="327"/>
      <c r="BY69" s="327"/>
      <c r="BZ69" s="327"/>
      <c r="CA69" s="327"/>
      <c r="CB69" s="327"/>
      <c r="CC69" s="327"/>
      <c r="CD69" s="327"/>
      <c r="CE69" s="327"/>
      <c r="CF69" s="327"/>
      <c r="CG69" s="327"/>
      <c r="CH69" s="327"/>
      <c r="CI69" s="327"/>
      <c r="CJ69" s="327"/>
      <c r="CK69" s="10"/>
    </row>
    <row r="70" spans="2:89" ht="12.95" customHeight="1" thickBot="1">
      <c r="C70" s="12"/>
      <c r="D70" s="152" t="s">
        <v>22</v>
      </c>
      <c r="E70" s="152"/>
      <c r="F70" s="152"/>
      <c r="G70" s="152"/>
      <c r="H70" s="329" t="str">
        <f>IF(H10="","",H10)</f>
        <v/>
      </c>
      <c r="I70" s="329"/>
      <c r="J70" s="329"/>
      <c r="K70" s="329"/>
      <c r="L70" s="329"/>
      <c r="M70" s="329"/>
      <c r="N70" s="329"/>
      <c r="O70" s="329"/>
      <c r="P70" s="329"/>
      <c r="Q70" s="329"/>
      <c r="R70" s="329"/>
      <c r="S70" s="329"/>
      <c r="T70" s="329"/>
      <c r="U70" s="329"/>
      <c r="V70" s="329"/>
      <c r="W70" s="329"/>
      <c r="X70" s="329"/>
      <c r="Y70" s="329"/>
      <c r="Z70" s="329"/>
      <c r="AA70" s="329"/>
      <c r="AB70" s="329"/>
      <c r="AC70" s="329"/>
      <c r="AD70" s="329"/>
      <c r="AE70" s="330"/>
      <c r="AG70" s="334"/>
      <c r="AH70" s="334"/>
      <c r="AI70" s="334"/>
      <c r="AJ70" s="334"/>
      <c r="AK70" s="334"/>
      <c r="AL70" s="334"/>
      <c r="AM70" s="334"/>
      <c r="AN70" s="334"/>
      <c r="AO70" s="335"/>
      <c r="AP70" s="335"/>
      <c r="AQ70" s="335"/>
      <c r="AR70" s="335"/>
      <c r="AS70" s="335"/>
      <c r="AT70" s="335"/>
      <c r="AU70" s="335"/>
      <c r="AV70" s="335"/>
      <c r="AW70" s="335"/>
      <c r="AX70" s="335"/>
      <c r="AY70" s="335"/>
      <c r="AZ70" s="335"/>
      <c r="BA70" s="335"/>
      <c r="BB70" s="335"/>
      <c r="BC70" s="335"/>
      <c r="BD70" s="335"/>
      <c r="BE70" s="335"/>
      <c r="BF70" s="335"/>
      <c r="BG70" s="335"/>
      <c r="BI70" s="325"/>
      <c r="BJ70" s="191"/>
      <c r="BK70" s="191"/>
      <c r="BL70" s="191"/>
      <c r="BM70" s="191"/>
      <c r="BN70" s="191"/>
      <c r="BO70" s="191"/>
      <c r="BP70" s="326"/>
      <c r="BQ70" s="190"/>
      <c r="BR70" s="191"/>
      <c r="BS70" s="191"/>
      <c r="BT70" s="193"/>
      <c r="BU70" s="193"/>
      <c r="BV70" s="328"/>
      <c r="BW70" s="328"/>
      <c r="BX70" s="328"/>
      <c r="BY70" s="328"/>
      <c r="BZ70" s="328"/>
      <c r="CA70" s="328"/>
      <c r="CB70" s="328"/>
      <c r="CC70" s="328"/>
      <c r="CD70" s="328"/>
      <c r="CE70" s="328"/>
      <c r="CF70" s="328"/>
      <c r="CG70" s="328"/>
      <c r="CH70" s="328"/>
      <c r="CI70" s="328"/>
      <c r="CJ70" s="328"/>
      <c r="CK70" s="50"/>
    </row>
    <row r="71" spans="2:89" ht="12.95" customHeight="1">
      <c r="C71" s="12"/>
      <c r="D71" s="2"/>
      <c r="E71" s="2"/>
      <c r="F71" s="18"/>
      <c r="G71" s="18"/>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30"/>
      <c r="AG71" s="334"/>
      <c r="AH71" s="334"/>
      <c r="AI71" s="334"/>
      <c r="AJ71" s="334"/>
      <c r="AK71" s="334"/>
      <c r="AL71" s="334"/>
      <c r="AM71" s="334"/>
      <c r="AN71" s="334"/>
      <c r="AO71" s="335"/>
      <c r="AP71" s="335"/>
      <c r="AQ71" s="335"/>
      <c r="AR71" s="335"/>
      <c r="AS71" s="335"/>
      <c r="AT71" s="335"/>
      <c r="AU71" s="335"/>
      <c r="AV71" s="335"/>
      <c r="AW71" s="335"/>
      <c r="AX71" s="335"/>
      <c r="AY71" s="335"/>
      <c r="AZ71" s="335"/>
      <c r="BA71" s="335"/>
      <c r="BB71" s="335"/>
      <c r="BC71" s="335"/>
      <c r="BD71" s="335"/>
      <c r="BE71" s="335"/>
      <c r="BF71" s="335"/>
      <c r="BG71" s="335"/>
    </row>
    <row r="72" spans="2:89" ht="12.95" customHeight="1" thickBot="1">
      <c r="C72" s="12"/>
      <c r="D72" s="2"/>
      <c r="E72" s="2"/>
      <c r="F72" s="18"/>
      <c r="G72" s="18"/>
      <c r="H72" s="329" t="str">
        <f>IF(H12="","",H12)</f>
        <v/>
      </c>
      <c r="I72" s="329"/>
      <c r="J72" s="329"/>
      <c r="K72" s="329"/>
      <c r="L72" s="329"/>
      <c r="M72" s="329"/>
      <c r="N72" s="329"/>
      <c r="O72" s="329"/>
      <c r="P72" s="329"/>
      <c r="Q72" s="329"/>
      <c r="R72" s="329"/>
      <c r="S72" s="329"/>
      <c r="T72" s="329"/>
      <c r="U72" s="329"/>
      <c r="V72" s="329"/>
      <c r="W72" s="329"/>
      <c r="X72" s="329"/>
      <c r="Y72" s="329"/>
      <c r="Z72" s="329"/>
      <c r="AA72" s="329"/>
      <c r="AB72" s="329"/>
      <c r="AC72" s="329"/>
      <c r="AD72" s="329"/>
      <c r="AE72" s="330"/>
      <c r="AG72" s="167"/>
      <c r="AH72" s="167"/>
      <c r="AI72" s="167"/>
      <c r="AJ72" s="167"/>
      <c r="AK72" s="167"/>
      <c r="AL72" s="167"/>
      <c r="AM72" s="167"/>
      <c r="AN72" s="167"/>
      <c r="AO72" s="179"/>
      <c r="AP72" s="179"/>
      <c r="AQ72" s="179"/>
      <c r="AR72" s="179"/>
      <c r="AS72" s="179"/>
      <c r="AT72" s="179"/>
      <c r="AU72" s="179"/>
      <c r="AV72" s="179"/>
      <c r="AW72" s="179"/>
      <c r="AX72" s="179"/>
      <c r="AY72" s="179"/>
      <c r="AZ72" s="179"/>
      <c r="BA72" s="179"/>
      <c r="BB72" s="179"/>
      <c r="BC72" s="179"/>
      <c r="BD72" s="179"/>
      <c r="BE72" s="179"/>
      <c r="BF72" s="179"/>
      <c r="BG72" s="179"/>
    </row>
    <row r="73" spans="2:89" ht="12.95" customHeight="1" thickBot="1">
      <c r="C73" s="12"/>
      <c r="D73" s="2"/>
      <c r="E73" s="2"/>
      <c r="F73" s="18"/>
      <c r="G73" s="18"/>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c r="AE73" s="330"/>
      <c r="AG73" s="336" t="s">
        <v>24</v>
      </c>
      <c r="AH73" s="337"/>
      <c r="AI73" s="337"/>
      <c r="AJ73" s="337"/>
      <c r="AK73" s="337"/>
      <c r="AL73" s="337"/>
      <c r="AM73" s="337"/>
      <c r="AN73" s="337"/>
      <c r="AO73" s="353" t="str">
        <f>IF(AO13="","",AO13)</f>
        <v/>
      </c>
      <c r="AP73" s="353"/>
      <c r="AQ73" s="353"/>
      <c r="AR73" s="353"/>
      <c r="AS73" s="353"/>
      <c r="AT73" s="353"/>
      <c r="AU73" s="353"/>
      <c r="AV73" s="353"/>
      <c r="AW73" s="353"/>
      <c r="AX73" s="353"/>
      <c r="AY73" s="353"/>
      <c r="AZ73" s="353"/>
      <c r="BA73" s="353"/>
      <c r="BB73" s="353"/>
      <c r="BC73" s="353"/>
      <c r="BD73" s="353"/>
      <c r="BE73" s="353"/>
      <c r="BF73" s="353"/>
      <c r="BG73" s="354"/>
      <c r="BI73" s="1" t="s">
        <v>25</v>
      </c>
    </row>
    <row r="74" spans="2:89" ht="12.95" customHeight="1">
      <c r="B74" s="16"/>
      <c r="C74" s="17" t="s">
        <v>15</v>
      </c>
      <c r="D74" s="16"/>
      <c r="E74" s="2"/>
      <c r="F74" s="18"/>
      <c r="G74" s="18"/>
      <c r="H74" s="332" t="str">
        <f>IF(H14="","",H14)</f>
        <v/>
      </c>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3"/>
      <c r="AG74" s="338"/>
      <c r="AH74" s="334"/>
      <c r="AI74" s="334"/>
      <c r="AJ74" s="334"/>
      <c r="AK74" s="334"/>
      <c r="AL74" s="334"/>
      <c r="AM74" s="334"/>
      <c r="AN74" s="334"/>
      <c r="AO74" s="343"/>
      <c r="AP74" s="343"/>
      <c r="AQ74" s="343"/>
      <c r="AR74" s="343"/>
      <c r="AS74" s="343"/>
      <c r="AT74" s="343"/>
      <c r="AU74" s="343"/>
      <c r="AV74" s="343"/>
      <c r="AW74" s="343"/>
      <c r="AX74" s="343"/>
      <c r="AY74" s="343"/>
      <c r="AZ74" s="343"/>
      <c r="BA74" s="343"/>
      <c r="BB74" s="343"/>
      <c r="BC74" s="343"/>
      <c r="BD74" s="343"/>
      <c r="BE74" s="343"/>
      <c r="BF74" s="343"/>
      <c r="BG74" s="355"/>
      <c r="BI74" s="131" t="s">
        <v>26</v>
      </c>
      <c r="BJ74" s="132"/>
      <c r="BK74" s="132"/>
      <c r="BL74" s="215"/>
      <c r="BM74" s="358" t="str">
        <f>IF(BM14="","",BM14)</f>
        <v/>
      </c>
      <c r="BN74" s="359"/>
      <c r="BO74" s="359"/>
      <c r="BP74" s="359"/>
      <c r="BQ74" s="359"/>
      <c r="BR74" s="359"/>
      <c r="BS74" s="359"/>
      <c r="BT74" s="359"/>
      <c r="BU74" s="359"/>
      <c r="BV74" s="359"/>
      <c r="BW74" s="360"/>
      <c r="BX74" s="221" t="s">
        <v>28</v>
      </c>
      <c r="BY74" s="132"/>
      <c r="BZ74" s="132"/>
      <c r="CA74" s="215"/>
      <c r="CB74" s="358" t="str">
        <f>IF(CB14="","",CB14)</f>
        <v/>
      </c>
      <c r="CC74" s="359"/>
      <c r="CD74" s="359"/>
      <c r="CE74" s="359"/>
      <c r="CF74" s="359"/>
      <c r="CG74" s="359"/>
      <c r="CH74" s="359"/>
      <c r="CI74" s="359"/>
      <c r="CJ74" s="359"/>
      <c r="CK74" s="373"/>
    </row>
    <row r="75" spans="2:89" ht="12.95" customHeight="1">
      <c r="C75" s="12"/>
      <c r="D75" s="152" t="s">
        <v>29</v>
      </c>
      <c r="E75" s="152"/>
      <c r="F75" s="152"/>
      <c r="G75" s="152"/>
      <c r="H75" s="341" t="str">
        <f>IF(H15="","",H15)</f>
        <v/>
      </c>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2"/>
      <c r="AG75" s="338"/>
      <c r="AH75" s="334"/>
      <c r="AI75" s="334"/>
      <c r="AJ75" s="334"/>
      <c r="AK75" s="334"/>
      <c r="AL75" s="334"/>
      <c r="AM75" s="334"/>
      <c r="AN75" s="334"/>
      <c r="AO75" s="343"/>
      <c r="AP75" s="343"/>
      <c r="AQ75" s="343"/>
      <c r="AR75" s="343"/>
      <c r="AS75" s="343"/>
      <c r="AT75" s="343"/>
      <c r="AU75" s="343"/>
      <c r="AV75" s="343"/>
      <c r="AW75" s="343"/>
      <c r="AX75" s="343"/>
      <c r="AY75" s="343"/>
      <c r="AZ75" s="343"/>
      <c r="BA75" s="343"/>
      <c r="BB75" s="343"/>
      <c r="BC75" s="343"/>
      <c r="BD75" s="343"/>
      <c r="BE75" s="343"/>
      <c r="BF75" s="343"/>
      <c r="BG75" s="355"/>
      <c r="BI75" s="216"/>
      <c r="BJ75" s="147"/>
      <c r="BK75" s="147"/>
      <c r="BL75" s="217"/>
      <c r="BM75" s="347"/>
      <c r="BN75" s="348"/>
      <c r="BO75" s="348"/>
      <c r="BP75" s="348"/>
      <c r="BQ75" s="348"/>
      <c r="BR75" s="348"/>
      <c r="BS75" s="348"/>
      <c r="BT75" s="348"/>
      <c r="BU75" s="348"/>
      <c r="BV75" s="348"/>
      <c r="BW75" s="349"/>
      <c r="BX75" s="222"/>
      <c r="BY75" s="147"/>
      <c r="BZ75" s="147"/>
      <c r="CA75" s="217"/>
      <c r="CB75" s="347"/>
      <c r="CC75" s="348"/>
      <c r="CD75" s="348"/>
      <c r="CE75" s="348"/>
      <c r="CF75" s="348"/>
      <c r="CG75" s="348"/>
      <c r="CH75" s="348"/>
      <c r="CI75" s="348"/>
      <c r="CJ75" s="348"/>
      <c r="CK75" s="374"/>
    </row>
    <row r="76" spans="2:89" ht="12.95" customHeight="1" thickBot="1">
      <c r="C76" s="12"/>
      <c r="D76" s="2"/>
      <c r="E76" s="2"/>
      <c r="F76" s="2"/>
      <c r="G76" s="2"/>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2"/>
      <c r="AG76" s="339"/>
      <c r="AH76" s="340"/>
      <c r="AI76" s="340"/>
      <c r="AJ76" s="340"/>
      <c r="AK76" s="340"/>
      <c r="AL76" s="340"/>
      <c r="AM76" s="340"/>
      <c r="AN76" s="340"/>
      <c r="AO76" s="356"/>
      <c r="AP76" s="356"/>
      <c r="AQ76" s="356"/>
      <c r="AR76" s="356"/>
      <c r="AS76" s="356"/>
      <c r="AT76" s="356"/>
      <c r="AU76" s="356"/>
      <c r="AV76" s="356"/>
      <c r="AW76" s="356"/>
      <c r="AX76" s="356"/>
      <c r="AY76" s="356"/>
      <c r="AZ76" s="356"/>
      <c r="BA76" s="356"/>
      <c r="BB76" s="356"/>
      <c r="BC76" s="356"/>
      <c r="BD76" s="356"/>
      <c r="BE76" s="356"/>
      <c r="BF76" s="356"/>
      <c r="BG76" s="357"/>
      <c r="BI76" s="218"/>
      <c r="BJ76" s="219"/>
      <c r="BK76" s="219"/>
      <c r="BL76" s="220"/>
      <c r="BM76" s="361"/>
      <c r="BN76" s="362"/>
      <c r="BO76" s="362"/>
      <c r="BP76" s="362"/>
      <c r="BQ76" s="362"/>
      <c r="BR76" s="362"/>
      <c r="BS76" s="362"/>
      <c r="BT76" s="362"/>
      <c r="BU76" s="362"/>
      <c r="BV76" s="362"/>
      <c r="BW76" s="363"/>
      <c r="BX76" s="223"/>
      <c r="BY76" s="219"/>
      <c r="BZ76" s="219"/>
      <c r="CA76" s="220"/>
      <c r="CB76" s="361"/>
      <c r="CC76" s="362"/>
      <c r="CD76" s="362"/>
      <c r="CE76" s="362"/>
      <c r="CF76" s="362"/>
      <c r="CG76" s="362"/>
      <c r="CH76" s="362"/>
      <c r="CI76" s="362"/>
      <c r="CJ76" s="362"/>
      <c r="CK76" s="375"/>
    </row>
    <row r="77" spans="2:89" ht="12.95" customHeight="1">
      <c r="C77" s="12"/>
      <c r="D77" s="2"/>
      <c r="E77" s="2"/>
      <c r="F77" s="2"/>
      <c r="G77" s="2"/>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2"/>
      <c r="AG77" s="169" t="str">
        <f>$AG$17</f>
        <v>内消費税等10％対象</v>
      </c>
      <c r="AH77" s="169"/>
      <c r="AI77" s="169"/>
      <c r="AJ77" s="169"/>
      <c r="AK77" s="169"/>
      <c r="AL77" s="169"/>
      <c r="AM77" s="169"/>
      <c r="AN77" s="169"/>
      <c r="AO77" s="172" t="str">
        <f>IF(AO17="","",AO17)</f>
        <v/>
      </c>
      <c r="AP77" s="172"/>
      <c r="AQ77" s="172"/>
      <c r="AR77" s="172"/>
      <c r="AS77" s="172"/>
      <c r="AT77" s="172"/>
      <c r="AU77" s="172"/>
      <c r="AV77" s="172"/>
      <c r="AW77" s="172"/>
      <c r="AX77" s="172"/>
      <c r="AY77" s="172"/>
      <c r="AZ77" s="172"/>
      <c r="BA77" s="172"/>
      <c r="BB77" s="172"/>
      <c r="BC77" s="172"/>
      <c r="BD77" s="172"/>
      <c r="BE77" s="172"/>
      <c r="BF77" s="172"/>
      <c r="BG77" s="172"/>
      <c r="BI77" s="224" t="s">
        <v>30</v>
      </c>
      <c r="BJ77" s="225"/>
      <c r="BK77" s="225"/>
      <c r="BL77" s="226"/>
      <c r="BM77" s="344" t="str">
        <f>IF(BM17="","",BM17)</f>
        <v/>
      </c>
      <c r="BN77" s="345"/>
      <c r="BO77" s="345"/>
      <c r="BP77" s="345"/>
      <c r="BQ77" s="345"/>
      <c r="BR77" s="345"/>
      <c r="BS77" s="345"/>
      <c r="BT77" s="345"/>
      <c r="BU77" s="345"/>
      <c r="BV77" s="345"/>
      <c r="BW77" s="346"/>
      <c r="BX77" s="232" t="s">
        <v>32</v>
      </c>
      <c r="BY77" s="225"/>
      <c r="BZ77" s="225"/>
      <c r="CA77" s="226"/>
      <c r="CB77" s="364" t="str">
        <f>IF(CB17="","",CB17)</f>
        <v/>
      </c>
      <c r="CC77" s="365"/>
      <c r="CD77" s="365"/>
      <c r="CE77" s="365"/>
      <c r="CF77" s="365"/>
      <c r="CG77" s="365"/>
      <c r="CH77" s="365"/>
      <c r="CI77" s="365"/>
      <c r="CJ77" s="365"/>
      <c r="CK77" s="366"/>
    </row>
    <row r="78" spans="2:89" ht="12.95" customHeight="1">
      <c r="B78" s="16"/>
      <c r="C78" s="17" t="s">
        <v>15</v>
      </c>
      <c r="D78" s="16"/>
      <c r="E78" s="2"/>
      <c r="F78" s="2"/>
      <c r="G78" s="2"/>
      <c r="H78" s="332" t="str">
        <f>IF(H18="","",H18)</f>
        <v/>
      </c>
      <c r="I78" s="332"/>
      <c r="J78" s="332"/>
      <c r="K78" s="332"/>
      <c r="L78" s="332"/>
      <c r="M78" s="332"/>
      <c r="N78" s="332"/>
      <c r="O78" s="332"/>
      <c r="P78" s="332"/>
      <c r="Q78" s="332"/>
      <c r="R78" s="332"/>
      <c r="S78" s="332"/>
      <c r="T78" s="332"/>
      <c r="U78" s="332"/>
      <c r="V78" s="332"/>
      <c r="W78" s="332"/>
      <c r="X78" s="332"/>
      <c r="Y78" s="332"/>
      <c r="Z78" s="18"/>
      <c r="AA78" s="2" t="s">
        <v>34</v>
      </c>
      <c r="AB78" s="2"/>
      <c r="AC78" s="2"/>
      <c r="AD78" s="2"/>
      <c r="AE78" s="14"/>
      <c r="AG78" s="334"/>
      <c r="AH78" s="334"/>
      <c r="AI78" s="334"/>
      <c r="AJ78" s="334"/>
      <c r="AK78" s="334"/>
      <c r="AL78" s="334"/>
      <c r="AM78" s="334"/>
      <c r="AN78" s="334"/>
      <c r="AO78" s="343"/>
      <c r="AP78" s="343"/>
      <c r="AQ78" s="343"/>
      <c r="AR78" s="343"/>
      <c r="AS78" s="343"/>
      <c r="AT78" s="343"/>
      <c r="AU78" s="343"/>
      <c r="AV78" s="343"/>
      <c r="AW78" s="343"/>
      <c r="AX78" s="343"/>
      <c r="AY78" s="343"/>
      <c r="AZ78" s="343"/>
      <c r="BA78" s="343"/>
      <c r="BB78" s="343"/>
      <c r="BC78" s="343"/>
      <c r="BD78" s="343"/>
      <c r="BE78" s="343"/>
      <c r="BF78" s="343"/>
      <c r="BG78" s="343"/>
      <c r="BI78" s="216"/>
      <c r="BJ78" s="147"/>
      <c r="BK78" s="147"/>
      <c r="BL78" s="217"/>
      <c r="BM78" s="347"/>
      <c r="BN78" s="348"/>
      <c r="BO78" s="348"/>
      <c r="BP78" s="348"/>
      <c r="BQ78" s="348"/>
      <c r="BR78" s="348"/>
      <c r="BS78" s="348"/>
      <c r="BT78" s="348"/>
      <c r="BU78" s="348"/>
      <c r="BV78" s="348"/>
      <c r="BW78" s="349"/>
      <c r="BX78" s="222"/>
      <c r="BY78" s="147"/>
      <c r="BZ78" s="147"/>
      <c r="CA78" s="217"/>
      <c r="CB78" s="367"/>
      <c r="CC78" s="329"/>
      <c r="CD78" s="329"/>
      <c r="CE78" s="329"/>
      <c r="CF78" s="329"/>
      <c r="CG78" s="329"/>
      <c r="CH78" s="329"/>
      <c r="CI78" s="329"/>
      <c r="CJ78" s="329"/>
      <c r="CK78" s="330"/>
    </row>
    <row r="79" spans="2:89" ht="12.95" customHeight="1" thickBot="1">
      <c r="C79" s="12"/>
      <c r="D79" s="152" t="s">
        <v>35</v>
      </c>
      <c r="E79" s="152"/>
      <c r="F79" s="152"/>
      <c r="G79" s="152"/>
      <c r="H79" s="341" t="str">
        <f>IF(H19="","",H19)</f>
        <v/>
      </c>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2"/>
      <c r="AG79" s="334"/>
      <c r="AH79" s="334"/>
      <c r="AI79" s="334"/>
      <c r="AJ79" s="334"/>
      <c r="AK79" s="334"/>
      <c r="AL79" s="334"/>
      <c r="AM79" s="334"/>
      <c r="AN79" s="334"/>
      <c r="AO79" s="343"/>
      <c r="AP79" s="343"/>
      <c r="AQ79" s="343"/>
      <c r="AR79" s="343"/>
      <c r="AS79" s="343"/>
      <c r="AT79" s="343"/>
      <c r="AU79" s="343"/>
      <c r="AV79" s="343"/>
      <c r="AW79" s="343"/>
      <c r="AX79" s="343"/>
      <c r="AY79" s="343"/>
      <c r="AZ79" s="343"/>
      <c r="BA79" s="343"/>
      <c r="BB79" s="343"/>
      <c r="BC79" s="343"/>
      <c r="BD79" s="343"/>
      <c r="BE79" s="343"/>
      <c r="BF79" s="343"/>
      <c r="BG79" s="343"/>
      <c r="BI79" s="134"/>
      <c r="BJ79" s="135"/>
      <c r="BK79" s="135"/>
      <c r="BL79" s="227"/>
      <c r="BM79" s="350"/>
      <c r="BN79" s="351"/>
      <c r="BO79" s="351"/>
      <c r="BP79" s="351"/>
      <c r="BQ79" s="351"/>
      <c r="BR79" s="351"/>
      <c r="BS79" s="351"/>
      <c r="BT79" s="351"/>
      <c r="BU79" s="351"/>
      <c r="BV79" s="351"/>
      <c r="BW79" s="352"/>
      <c r="BX79" s="233"/>
      <c r="BY79" s="135"/>
      <c r="BZ79" s="135"/>
      <c r="CA79" s="227"/>
      <c r="CB79" s="368"/>
      <c r="CC79" s="369"/>
      <c r="CD79" s="369"/>
      <c r="CE79" s="369"/>
      <c r="CF79" s="369"/>
      <c r="CG79" s="369"/>
      <c r="CH79" s="369"/>
      <c r="CI79" s="369"/>
      <c r="CJ79" s="369"/>
      <c r="CK79" s="370"/>
    </row>
    <row r="80" spans="2:89" ht="12.95" customHeight="1">
      <c r="C80" s="12"/>
      <c r="D80" s="2"/>
      <c r="E80" s="2"/>
      <c r="F80" s="2"/>
      <c r="G80" s="2"/>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2"/>
      <c r="AG80" s="334"/>
      <c r="AH80" s="334"/>
      <c r="AI80" s="334"/>
      <c r="AJ80" s="334"/>
      <c r="AK80" s="334"/>
      <c r="AL80" s="334"/>
      <c r="AM80" s="334"/>
      <c r="AN80" s="334"/>
      <c r="AO80" s="343"/>
      <c r="AP80" s="343"/>
      <c r="AQ80" s="343"/>
      <c r="AR80" s="343"/>
      <c r="AS80" s="343"/>
      <c r="AT80" s="343"/>
      <c r="AU80" s="343"/>
      <c r="AV80" s="343"/>
      <c r="AW80" s="343"/>
      <c r="AX80" s="343"/>
      <c r="AY80" s="343"/>
      <c r="AZ80" s="343"/>
      <c r="BA80" s="343"/>
      <c r="BB80" s="343"/>
      <c r="BC80" s="343"/>
      <c r="BD80" s="343"/>
      <c r="BE80" s="343"/>
      <c r="BF80" s="343"/>
      <c r="BG80" s="343"/>
      <c r="BI80" s="1" t="str">
        <f>BI20</f>
        <v>※登録取引銀行を変更する場合は、事前に弊社経理部に申し出てください。</v>
      </c>
      <c r="CF80" s="21"/>
      <c r="CG80" s="21"/>
      <c r="CH80" s="21"/>
      <c r="CI80" s="21"/>
      <c r="CJ80" s="21"/>
      <c r="CK80" s="21"/>
    </row>
    <row r="81" spans="3:89" ht="12.95" customHeight="1" thickBot="1">
      <c r="C81" s="24"/>
      <c r="D81" s="25"/>
      <c r="E81" s="25"/>
      <c r="F81" s="25"/>
      <c r="G81" s="25"/>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2"/>
      <c r="AG81" s="26"/>
      <c r="AH81" s="26"/>
      <c r="AI81" s="26"/>
      <c r="AJ81" s="26"/>
      <c r="AK81" s="26"/>
      <c r="AL81" s="26"/>
      <c r="AM81" s="26"/>
      <c r="AN81" s="26"/>
      <c r="AO81" s="27"/>
      <c r="AP81" s="27"/>
      <c r="AQ81" s="27"/>
      <c r="AR81" s="27"/>
      <c r="AS81" s="27"/>
      <c r="AT81" s="27"/>
      <c r="AU81" s="27"/>
      <c r="AV81" s="27"/>
      <c r="AW81" s="27"/>
      <c r="AX81" s="27"/>
      <c r="AY81" s="27"/>
      <c r="AZ81" s="27"/>
      <c r="BA81" s="27"/>
      <c r="BB81" s="27"/>
      <c r="BC81" s="27"/>
      <c r="BD81" s="27"/>
      <c r="BE81" s="27"/>
      <c r="BF81" s="27"/>
      <c r="BG81" s="27"/>
    </row>
    <row r="82" spans="3:89" ht="12.95" customHeight="1" thickBot="1">
      <c r="C82" s="2"/>
      <c r="D82" s="2"/>
      <c r="E82" s="2"/>
      <c r="F82" s="2"/>
      <c r="G82" s="2"/>
      <c r="H82" s="18"/>
      <c r="I82" s="18"/>
      <c r="J82" s="18"/>
      <c r="K82" s="18"/>
      <c r="L82" s="18"/>
      <c r="M82" s="18"/>
      <c r="N82" s="18"/>
      <c r="O82" s="18"/>
      <c r="P82" s="18"/>
      <c r="Q82" s="18"/>
      <c r="R82" s="18"/>
      <c r="S82" s="18"/>
      <c r="T82" s="18"/>
      <c r="U82" s="18"/>
      <c r="V82" s="18"/>
      <c r="W82" s="18"/>
      <c r="X82" s="18"/>
      <c r="Y82" s="18"/>
      <c r="Z82" s="18"/>
      <c r="AA82" s="2"/>
      <c r="AB82" s="2"/>
      <c r="AC82" s="2"/>
      <c r="AD82" s="2"/>
      <c r="AE82" s="2"/>
      <c r="AG82" s="26"/>
      <c r="AH82" s="26"/>
      <c r="AI82" s="26"/>
      <c r="AJ82" s="26"/>
      <c r="AK82" s="26"/>
      <c r="AL82" s="26"/>
      <c r="AM82" s="26"/>
      <c r="AN82" s="26"/>
      <c r="AO82" s="27"/>
      <c r="AP82" s="27"/>
      <c r="AQ82" s="27"/>
      <c r="AR82" s="27"/>
      <c r="AS82" s="27"/>
      <c r="AT82" s="27"/>
      <c r="AU82" s="27"/>
      <c r="AV82" s="27"/>
      <c r="AW82" s="27"/>
      <c r="AX82" s="27"/>
      <c r="AY82" s="27"/>
      <c r="AZ82" s="27"/>
      <c r="BA82" s="27"/>
      <c r="BB82" s="27"/>
      <c r="BC82" s="27"/>
      <c r="BD82" s="27"/>
      <c r="BE82" s="27"/>
      <c r="BF82" s="27"/>
      <c r="BG82" s="21"/>
      <c r="BH82" s="21"/>
    </row>
    <row r="83" spans="3:89" ht="12.95" customHeight="1">
      <c r="C83" s="236" t="s">
        <v>38</v>
      </c>
      <c r="D83" s="236"/>
      <c r="E83" s="236"/>
      <c r="F83" s="236"/>
      <c r="G83" s="236"/>
      <c r="H83" s="236"/>
      <c r="I83" s="376" t="str">
        <f>IF(I23="","",I23)</f>
        <v/>
      </c>
      <c r="J83" s="376"/>
      <c r="K83" s="376"/>
      <c r="L83" s="376"/>
      <c r="M83" s="376"/>
      <c r="N83" s="376"/>
      <c r="O83" s="376"/>
      <c r="P83" s="376"/>
      <c r="Q83" s="376"/>
      <c r="R83" s="376"/>
      <c r="S83" s="236" t="s">
        <v>40</v>
      </c>
      <c r="T83" s="236"/>
      <c r="U83" s="236"/>
      <c r="V83" s="236"/>
      <c r="W83" s="236"/>
      <c r="X83" s="236"/>
      <c r="Y83" s="379" t="str">
        <f>IF(Y23="","",Y23)</f>
        <v/>
      </c>
      <c r="Z83" s="379"/>
      <c r="AA83" s="379"/>
      <c r="AB83" s="379"/>
      <c r="AC83" s="379"/>
      <c r="AD83" s="379"/>
      <c r="AE83" s="379"/>
      <c r="AF83" s="379"/>
      <c r="AG83" s="379"/>
      <c r="AH83" s="379"/>
      <c r="AI83" s="379"/>
      <c r="AJ83" s="379"/>
      <c r="AK83" s="379"/>
      <c r="AL83" s="379"/>
      <c r="AM83" s="379"/>
      <c r="AN83" s="379"/>
      <c r="AO83" s="379"/>
      <c r="AP83" s="379"/>
      <c r="AQ83" s="379"/>
      <c r="AR83" s="379"/>
      <c r="AS83" s="379"/>
      <c r="AT83" s="379"/>
      <c r="AU83" s="379"/>
      <c r="AV83" s="379"/>
      <c r="AW83" s="379"/>
      <c r="AX83" s="379"/>
      <c r="AY83" s="379"/>
      <c r="AZ83" s="379"/>
      <c r="BA83" s="379"/>
      <c r="BB83" s="379"/>
      <c r="BC83" s="379"/>
      <c r="BD83" s="379"/>
      <c r="BE83" s="51"/>
      <c r="BF83" s="14"/>
      <c r="BG83" s="131" t="s">
        <v>42</v>
      </c>
      <c r="BH83" s="132"/>
      <c r="BI83" s="132"/>
      <c r="BJ83" s="132"/>
      <c r="BK83" s="132"/>
      <c r="BL83" s="132"/>
      <c r="BM83" s="132"/>
      <c r="BN83" s="215"/>
      <c r="BO83" s="382" t="str">
        <f>IF(BO23="","",BO23)</f>
        <v/>
      </c>
      <c r="BP83" s="383"/>
      <c r="BQ83" s="383"/>
      <c r="BR83" s="383"/>
      <c r="BS83" s="383"/>
      <c r="BT83" s="383"/>
      <c r="BU83" s="383"/>
      <c r="BV83" s="383"/>
      <c r="BW83" s="131" t="s">
        <v>44</v>
      </c>
      <c r="BX83" s="132"/>
      <c r="BY83" s="132"/>
      <c r="BZ83" s="132"/>
      <c r="CA83" s="132"/>
      <c r="CB83" s="132"/>
      <c r="CC83" s="215"/>
      <c r="CD83" s="382" t="str">
        <f>IF(CD23="","",CD23)</f>
        <v/>
      </c>
      <c r="CE83" s="383"/>
      <c r="CF83" s="383"/>
      <c r="CG83" s="383"/>
      <c r="CH83" s="383"/>
      <c r="CI83" s="383"/>
      <c r="CJ83" s="383"/>
      <c r="CK83" s="388"/>
    </row>
    <row r="84" spans="3:89" ht="12.95" customHeight="1">
      <c r="C84" s="237"/>
      <c r="D84" s="237"/>
      <c r="E84" s="237"/>
      <c r="F84" s="237"/>
      <c r="G84" s="237"/>
      <c r="H84" s="237"/>
      <c r="I84" s="377"/>
      <c r="J84" s="377"/>
      <c r="K84" s="377"/>
      <c r="L84" s="377"/>
      <c r="M84" s="377"/>
      <c r="N84" s="377"/>
      <c r="O84" s="377"/>
      <c r="P84" s="377"/>
      <c r="Q84" s="377"/>
      <c r="R84" s="377"/>
      <c r="S84" s="237"/>
      <c r="T84" s="237"/>
      <c r="U84" s="237"/>
      <c r="V84" s="237"/>
      <c r="W84" s="237"/>
      <c r="X84" s="237"/>
      <c r="Y84" s="380"/>
      <c r="Z84" s="380"/>
      <c r="AA84" s="380"/>
      <c r="AB84" s="380"/>
      <c r="AC84" s="380"/>
      <c r="AD84" s="380"/>
      <c r="AE84" s="380"/>
      <c r="AF84" s="380"/>
      <c r="AG84" s="380"/>
      <c r="AH84" s="380"/>
      <c r="AI84" s="380"/>
      <c r="AJ84" s="380"/>
      <c r="AK84" s="380"/>
      <c r="AL84" s="380"/>
      <c r="AM84" s="380"/>
      <c r="AN84" s="380"/>
      <c r="AO84" s="380"/>
      <c r="AP84" s="380"/>
      <c r="AQ84" s="380"/>
      <c r="AR84" s="380"/>
      <c r="AS84" s="380"/>
      <c r="AT84" s="380"/>
      <c r="AU84" s="380"/>
      <c r="AV84" s="380"/>
      <c r="AW84" s="380"/>
      <c r="AX84" s="380"/>
      <c r="AY84" s="380"/>
      <c r="AZ84" s="380"/>
      <c r="BA84" s="380"/>
      <c r="BB84" s="380"/>
      <c r="BC84" s="380"/>
      <c r="BD84" s="380"/>
      <c r="BE84" s="51"/>
      <c r="BF84" s="14"/>
      <c r="BG84" s="216"/>
      <c r="BH84" s="147"/>
      <c r="BI84" s="147"/>
      <c r="BJ84" s="147"/>
      <c r="BK84" s="147"/>
      <c r="BL84" s="147"/>
      <c r="BM84" s="147"/>
      <c r="BN84" s="217"/>
      <c r="BO84" s="384"/>
      <c r="BP84" s="385"/>
      <c r="BQ84" s="385"/>
      <c r="BR84" s="385"/>
      <c r="BS84" s="385"/>
      <c r="BT84" s="385"/>
      <c r="BU84" s="385"/>
      <c r="BV84" s="385"/>
      <c r="BW84" s="216"/>
      <c r="BX84" s="147"/>
      <c r="BY84" s="147"/>
      <c r="BZ84" s="147"/>
      <c r="CA84" s="147"/>
      <c r="CB84" s="147"/>
      <c r="CC84" s="217"/>
      <c r="CD84" s="384"/>
      <c r="CE84" s="385"/>
      <c r="CF84" s="385"/>
      <c r="CG84" s="385"/>
      <c r="CH84" s="385"/>
      <c r="CI84" s="385"/>
      <c r="CJ84" s="385"/>
      <c r="CK84" s="389"/>
    </row>
    <row r="85" spans="3:89" ht="12.95" customHeight="1" thickBot="1">
      <c r="C85" s="237"/>
      <c r="D85" s="237"/>
      <c r="E85" s="237"/>
      <c r="F85" s="237"/>
      <c r="G85" s="237"/>
      <c r="H85" s="237"/>
      <c r="I85" s="377"/>
      <c r="J85" s="377"/>
      <c r="K85" s="377"/>
      <c r="L85" s="377"/>
      <c r="M85" s="377"/>
      <c r="N85" s="377"/>
      <c r="O85" s="377"/>
      <c r="P85" s="377"/>
      <c r="Q85" s="377"/>
      <c r="R85" s="377"/>
      <c r="S85" s="237"/>
      <c r="T85" s="237"/>
      <c r="U85" s="237"/>
      <c r="V85" s="237"/>
      <c r="W85" s="237"/>
      <c r="X85" s="237"/>
      <c r="Y85" s="380"/>
      <c r="Z85" s="380"/>
      <c r="AA85" s="380"/>
      <c r="AB85" s="380"/>
      <c r="AC85" s="380"/>
      <c r="AD85" s="380"/>
      <c r="AE85" s="380"/>
      <c r="AF85" s="380"/>
      <c r="AG85" s="380"/>
      <c r="AH85" s="380"/>
      <c r="AI85" s="380"/>
      <c r="AJ85" s="380"/>
      <c r="AK85" s="380"/>
      <c r="AL85" s="380"/>
      <c r="AM85" s="380"/>
      <c r="AN85" s="380"/>
      <c r="AO85" s="380"/>
      <c r="AP85" s="380"/>
      <c r="AQ85" s="380"/>
      <c r="AR85" s="380"/>
      <c r="AS85" s="380"/>
      <c r="AT85" s="380"/>
      <c r="AU85" s="380"/>
      <c r="AV85" s="380"/>
      <c r="AW85" s="380"/>
      <c r="AX85" s="380"/>
      <c r="AY85" s="380"/>
      <c r="AZ85" s="380"/>
      <c r="BA85" s="380"/>
      <c r="BB85" s="380"/>
      <c r="BC85" s="380"/>
      <c r="BD85" s="380"/>
      <c r="BE85" s="12"/>
      <c r="BF85" s="14"/>
      <c r="BG85" s="134"/>
      <c r="BH85" s="135"/>
      <c r="BI85" s="135"/>
      <c r="BJ85" s="135"/>
      <c r="BK85" s="135"/>
      <c r="BL85" s="135"/>
      <c r="BM85" s="135"/>
      <c r="BN85" s="227"/>
      <c r="BO85" s="386"/>
      <c r="BP85" s="387"/>
      <c r="BQ85" s="387"/>
      <c r="BR85" s="387"/>
      <c r="BS85" s="387"/>
      <c r="BT85" s="387"/>
      <c r="BU85" s="387"/>
      <c r="BV85" s="387"/>
      <c r="BW85" s="134"/>
      <c r="BX85" s="135"/>
      <c r="BY85" s="135"/>
      <c r="BZ85" s="135"/>
      <c r="CA85" s="135"/>
      <c r="CB85" s="135"/>
      <c r="CC85" s="227"/>
      <c r="CD85" s="386"/>
      <c r="CE85" s="387"/>
      <c r="CF85" s="387"/>
      <c r="CG85" s="387"/>
      <c r="CH85" s="387"/>
      <c r="CI85" s="387"/>
      <c r="CJ85" s="387"/>
      <c r="CK85" s="390"/>
    </row>
    <row r="86" spans="3:89" ht="12.95" customHeight="1">
      <c r="C86" s="237"/>
      <c r="D86" s="237"/>
      <c r="E86" s="237"/>
      <c r="F86" s="237"/>
      <c r="G86" s="237"/>
      <c r="H86" s="237"/>
      <c r="I86" s="377"/>
      <c r="J86" s="377"/>
      <c r="K86" s="377"/>
      <c r="L86" s="377"/>
      <c r="M86" s="377"/>
      <c r="N86" s="377"/>
      <c r="O86" s="377"/>
      <c r="P86" s="377"/>
      <c r="Q86" s="377"/>
      <c r="R86" s="377"/>
      <c r="S86" s="237"/>
      <c r="T86" s="237"/>
      <c r="U86" s="237"/>
      <c r="V86" s="237"/>
      <c r="W86" s="237"/>
      <c r="X86" s="237"/>
      <c r="Y86" s="380"/>
      <c r="Z86" s="380"/>
      <c r="AA86" s="380"/>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0"/>
      <c r="BE86" s="12"/>
      <c r="BF86" s="14"/>
      <c r="BG86" s="216" t="s">
        <v>46</v>
      </c>
      <c r="BH86" s="147"/>
      <c r="BI86" s="147"/>
      <c r="BJ86" s="147"/>
      <c r="BK86" s="147"/>
      <c r="BL86" s="147"/>
      <c r="BM86" s="147"/>
      <c r="BN86" s="217"/>
      <c r="BO86" s="382" t="str">
        <f>IF(BO26="","",BO26)</f>
        <v/>
      </c>
      <c r="BP86" s="383"/>
      <c r="BQ86" s="383"/>
      <c r="BR86" s="383"/>
      <c r="BS86" s="383"/>
      <c r="BT86" s="383"/>
      <c r="BU86" s="383"/>
      <c r="BV86" s="388"/>
      <c r="BW86" s="216" t="s">
        <v>48</v>
      </c>
      <c r="BX86" s="147"/>
      <c r="BY86" s="147"/>
      <c r="BZ86" s="147"/>
      <c r="CA86" s="147"/>
      <c r="CB86" s="147"/>
      <c r="CC86" s="217"/>
      <c r="CD86" s="382" t="str">
        <f>IF(CD26="","",CD26)</f>
        <v/>
      </c>
      <c r="CE86" s="383"/>
      <c r="CF86" s="383"/>
      <c r="CG86" s="383"/>
      <c r="CH86" s="383"/>
      <c r="CI86" s="383"/>
      <c r="CJ86" s="383"/>
      <c r="CK86" s="388"/>
    </row>
    <row r="87" spans="3:89" ht="12.95" customHeight="1">
      <c r="C87" s="237"/>
      <c r="D87" s="237"/>
      <c r="E87" s="237"/>
      <c r="F87" s="237"/>
      <c r="G87" s="237"/>
      <c r="H87" s="237"/>
      <c r="I87" s="377"/>
      <c r="J87" s="377"/>
      <c r="K87" s="377"/>
      <c r="L87" s="377"/>
      <c r="M87" s="377"/>
      <c r="N87" s="377"/>
      <c r="O87" s="377"/>
      <c r="P87" s="377"/>
      <c r="Q87" s="377"/>
      <c r="R87" s="377"/>
      <c r="S87" s="237"/>
      <c r="T87" s="237"/>
      <c r="U87" s="237"/>
      <c r="V87" s="237"/>
      <c r="W87" s="237"/>
      <c r="X87" s="237"/>
      <c r="Y87" s="380"/>
      <c r="Z87" s="380"/>
      <c r="AA87" s="380"/>
      <c r="AB87" s="380"/>
      <c r="AC87" s="380"/>
      <c r="AD87" s="380"/>
      <c r="AE87" s="380"/>
      <c r="AF87" s="380"/>
      <c r="AG87" s="380"/>
      <c r="AH87" s="380"/>
      <c r="AI87" s="380"/>
      <c r="AJ87" s="380"/>
      <c r="AK87" s="380"/>
      <c r="AL87" s="380"/>
      <c r="AM87" s="380"/>
      <c r="AN87" s="380"/>
      <c r="AO87" s="380"/>
      <c r="AP87" s="380"/>
      <c r="AQ87" s="380"/>
      <c r="AR87" s="380"/>
      <c r="AS87" s="380"/>
      <c r="AT87" s="380"/>
      <c r="AU87" s="380"/>
      <c r="AV87" s="380"/>
      <c r="AW87" s="380"/>
      <c r="AX87" s="380"/>
      <c r="AY87" s="380"/>
      <c r="AZ87" s="380"/>
      <c r="BA87" s="380"/>
      <c r="BB87" s="380"/>
      <c r="BC87" s="380"/>
      <c r="BD87" s="380"/>
      <c r="BE87" s="12"/>
      <c r="BF87" s="14"/>
      <c r="BG87" s="216"/>
      <c r="BH87" s="147"/>
      <c r="BI87" s="147"/>
      <c r="BJ87" s="147"/>
      <c r="BK87" s="147"/>
      <c r="BL87" s="147"/>
      <c r="BM87" s="147"/>
      <c r="BN87" s="217"/>
      <c r="BO87" s="384"/>
      <c r="BP87" s="385"/>
      <c r="BQ87" s="385"/>
      <c r="BR87" s="385"/>
      <c r="BS87" s="385"/>
      <c r="BT87" s="385"/>
      <c r="BU87" s="385"/>
      <c r="BV87" s="389"/>
      <c r="BW87" s="216"/>
      <c r="BX87" s="147"/>
      <c r="BY87" s="147"/>
      <c r="BZ87" s="147"/>
      <c r="CA87" s="147"/>
      <c r="CB87" s="147"/>
      <c r="CC87" s="217"/>
      <c r="CD87" s="384"/>
      <c r="CE87" s="385"/>
      <c r="CF87" s="385"/>
      <c r="CG87" s="385"/>
      <c r="CH87" s="385"/>
      <c r="CI87" s="385"/>
      <c r="CJ87" s="385"/>
      <c r="CK87" s="389"/>
    </row>
    <row r="88" spans="3:89" ht="12.95" customHeight="1" thickBot="1">
      <c r="C88" s="238"/>
      <c r="D88" s="238"/>
      <c r="E88" s="238"/>
      <c r="F88" s="238"/>
      <c r="G88" s="238"/>
      <c r="H88" s="238"/>
      <c r="I88" s="378"/>
      <c r="J88" s="378"/>
      <c r="K88" s="378"/>
      <c r="L88" s="378"/>
      <c r="M88" s="378"/>
      <c r="N88" s="378"/>
      <c r="O88" s="378"/>
      <c r="P88" s="378"/>
      <c r="Q88" s="378"/>
      <c r="R88" s="378"/>
      <c r="S88" s="238"/>
      <c r="T88" s="238"/>
      <c r="U88" s="238"/>
      <c r="V88" s="238"/>
      <c r="W88" s="238"/>
      <c r="X88" s="238"/>
      <c r="Y88" s="381"/>
      <c r="Z88" s="381"/>
      <c r="AA88" s="381"/>
      <c r="AB88" s="381"/>
      <c r="AC88" s="381"/>
      <c r="AD88" s="381"/>
      <c r="AE88" s="381"/>
      <c r="AF88" s="381"/>
      <c r="AG88" s="381"/>
      <c r="AH88" s="381"/>
      <c r="AI88" s="381"/>
      <c r="AJ88" s="381"/>
      <c r="AK88" s="381"/>
      <c r="AL88" s="381"/>
      <c r="AM88" s="381"/>
      <c r="AN88" s="381"/>
      <c r="AO88" s="381"/>
      <c r="AP88" s="381"/>
      <c r="AQ88" s="381"/>
      <c r="AR88" s="381"/>
      <c r="AS88" s="381"/>
      <c r="AT88" s="381"/>
      <c r="AU88" s="381"/>
      <c r="AV88" s="381"/>
      <c r="AW88" s="381"/>
      <c r="AX88" s="381"/>
      <c r="AY88" s="381"/>
      <c r="AZ88" s="381"/>
      <c r="BA88" s="381"/>
      <c r="BB88" s="381"/>
      <c r="BC88" s="381"/>
      <c r="BD88" s="381"/>
      <c r="BE88" s="12"/>
      <c r="BF88" s="14"/>
      <c r="BG88" s="134"/>
      <c r="BH88" s="135"/>
      <c r="BI88" s="135"/>
      <c r="BJ88" s="135"/>
      <c r="BK88" s="135"/>
      <c r="BL88" s="135"/>
      <c r="BM88" s="135"/>
      <c r="BN88" s="227"/>
      <c r="BO88" s="386"/>
      <c r="BP88" s="387"/>
      <c r="BQ88" s="387"/>
      <c r="BR88" s="387"/>
      <c r="BS88" s="387"/>
      <c r="BT88" s="387"/>
      <c r="BU88" s="387"/>
      <c r="BV88" s="390"/>
      <c r="BW88" s="134"/>
      <c r="BX88" s="135"/>
      <c r="BY88" s="135"/>
      <c r="BZ88" s="135"/>
      <c r="CA88" s="135"/>
      <c r="CB88" s="135"/>
      <c r="CC88" s="227"/>
      <c r="CD88" s="386"/>
      <c r="CE88" s="387"/>
      <c r="CF88" s="387"/>
      <c r="CG88" s="387"/>
      <c r="CH88" s="387"/>
      <c r="CI88" s="387"/>
      <c r="CJ88" s="387"/>
      <c r="CK88" s="390"/>
    </row>
    <row r="89" spans="3:89" ht="12.95" customHeight="1"/>
    <row r="90" spans="3:89" ht="12.95" customHeight="1" thickBot="1">
      <c r="C90" s="1" t="s">
        <v>49</v>
      </c>
    </row>
    <row r="91" spans="3:89" ht="12.95" customHeight="1" thickBot="1">
      <c r="C91" s="131" t="s">
        <v>50</v>
      </c>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3"/>
      <c r="AU91" s="252" t="s">
        <v>51</v>
      </c>
      <c r="AV91" s="252"/>
      <c r="AW91" s="252"/>
      <c r="AX91" s="252"/>
      <c r="AY91" s="252" t="s">
        <v>52</v>
      </c>
      <c r="AZ91" s="252"/>
      <c r="BA91" s="252"/>
      <c r="BB91" s="252"/>
      <c r="BC91" s="252"/>
      <c r="BD91" s="252"/>
      <c r="BE91" s="252" t="s">
        <v>53</v>
      </c>
      <c r="BF91" s="252"/>
      <c r="BG91" s="252"/>
      <c r="BH91" s="252"/>
      <c r="BI91" s="252"/>
      <c r="BJ91" s="252"/>
      <c r="BK91" s="252"/>
      <c r="BL91" s="252"/>
      <c r="BM91" s="252"/>
      <c r="BN91" s="252"/>
      <c r="BO91" s="252" t="s">
        <v>54</v>
      </c>
      <c r="BP91" s="252"/>
      <c r="BQ91" s="252"/>
      <c r="BR91" s="252"/>
      <c r="BS91" s="252"/>
      <c r="BT91" s="252"/>
      <c r="BU91" s="252"/>
      <c r="BV91" s="252"/>
      <c r="BW91" s="252"/>
      <c r="BX91" s="252"/>
      <c r="BY91" s="252"/>
      <c r="BZ91" s="252"/>
      <c r="CA91" s="252"/>
      <c r="CB91" s="252"/>
      <c r="CC91" s="252"/>
      <c r="CD91" s="252"/>
      <c r="CE91" s="252"/>
      <c r="CF91" s="252"/>
      <c r="CG91" s="252"/>
      <c r="CH91" s="252"/>
      <c r="CI91" s="252"/>
      <c r="CJ91" s="252"/>
      <c r="CK91" s="252"/>
    </row>
    <row r="92" spans="3:89" ht="12.95" customHeight="1" thickBot="1">
      <c r="C92" s="134"/>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6"/>
      <c r="AU92" s="252"/>
      <c r="AV92" s="252"/>
      <c r="AW92" s="252"/>
      <c r="AX92" s="252"/>
      <c r="AY92" s="252"/>
      <c r="AZ92" s="252"/>
      <c r="BA92" s="252"/>
      <c r="BB92" s="252"/>
      <c r="BC92" s="252"/>
      <c r="BD92" s="252"/>
      <c r="BE92" s="252"/>
      <c r="BF92" s="252"/>
      <c r="BG92" s="252"/>
      <c r="BH92" s="252"/>
      <c r="BI92" s="252"/>
      <c r="BJ92" s="252"/>
      <c r="BK92" s="252"/>
      <c r="BL92" s="252"/>
      <c r="BM92" s="252"/>
      <c r="BN92" s="252"/>
      <c r="BO92" s="252" t="s">
        <v>55</v>
      </c>
      <c r="BP92" s="252"/>
      <c r="BQ92" s="252"/>
      <c r="BR92" s="252"/>
      <c r="BS92" s="252"/>
      <c r="BT92" s="252"/>
      <c r="BU92" s="252"/>
      <c r="BV92" s="252"/>
      <c r="BW92" s="252"/>
      <c r="BX92" s="252"/>
      <c r="BY92" s="252"/>
      <c r="BZ92" s="252" t="s">
        <v>56</v>
      </c>
      <c r="CA92" s="252"/>
      <c r="CB92" s="252"/>
      <c r="CC92" s="252"/>
      <c r="CD92" s="252"/>
      <c r="CE92" s="252"/>
      <c r="CF92" s="252"/>
      <c r="CG92" s="252"/>
      <c r="CH92" s="252"/>
      <c r="CI92" s="252"/>
      <c r="CJ92" s="252"/>
      <c r="CK92" s="252"/>
    </row>
    <row r="93" spans="3:89" ht="12.95" customHeight="1">
      <c r="C93" s="420" t="str">
        <f>IF($C33="","",$C33)</f>
        <v/>
      </c>
      <c r="D93" s="421"/>
      <c r="E93" s="421"/>
      <c r="F93" s="421"/>
      <c r="G93" s="421"/>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1"/>
      <c r="AL93" s="421"/>
      <c r="AM93" s="421"/>
      <c r="AN93" s="421"/>
      <c r="AO93" s="421"/>
      <c r="AP93" s="421"/>
      <c r="AQ93" s="421"/>
      <c r="AR93" s="421"/>
      <c r="AS93" s="421"/>
      <c r="AT93" s="422"/>
      <c r="AU93" s="424" t="str">
        <f>IF($AU33="","",$AU33)</f>
        <v/>
      </c>
      <c r="AV93" s="425"/>
      <c r="AW93" s="425"/>
      <c r="AX93" s="426"/>
      <c r="AY93" s="427" t="str">
        <f>IF($AY33="","",$AY33)</f>
        <v/>
      </c>
      <c r="AZ93" s="359"/>
      <c r="BA93" s="359"/>
      <c r="BB93" s="359"/>
      <c r="BC93" s="359"/>
      <c r="BD93" s="373"/>
      <c r="BE93" s="428" t="str">
        <f>IF(BE33="","",BE33)</f>
        <v/>
      </c>
      <c r="BF93" s="428"/>
      <c r="BG93" s="428"/>
      <c r="BH93" s="428"/>
      <c r="BI93" s="428"/>
      <c r="BJ93" s="428"/>
      <c r="BK93" s="428"/>
      <c r="BL93" s="428"/>
      <c r="BM93" s="428"/>
      <c r="BN93" s="429"/>
      <c r="BO93" s="430" t="str">
        <f>IF($BO33="","",$BO33)</f>
        <v/>
      </c>
      <c r="BP93" s="431"/>
      <c r="BQ93" s="431"/>
      <c r="BR93" s="431"/>
      <c r="BS93" s="431"/>
      <c r="BT93" s="431"/>
      <c r="BU93" s="431"/>
      <c r="BV93" s="431"/>
      <c r="BW93" s="431"/>
      <c r="BX93" s="431"/>
      <c r="BY93" s="431"/>
      <c r="BZ93" s="432" t="str">
        <f>IF($BZ33="","",$BZ33)</f>
        <v/>
      </c>
      <c r="CA93" s="433"/>
      <c r="CB93" s="433"/>
      <c r="CC93" s="433"/>
      <c r="CD93" s="433"/>
      <c r="CE93" s="433"/>
      <c r="CF93" s="433"/>
      <c r="CG93" s="433"/>
      <c r="CH93" s="433"/>
      <c r="CI93" s="433"/>
      <c r="CJ93" s="433"/>
      <c r="CK93" s="434"/>
    </row>
    <row r="94" spans="3:89" ht="12.95" customHeight="1">
      <c r="C94" s="423"/>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3"/>
      <c r="AU94" s="400"/>
      <c r="AV94" s="401"/>
      <c r="AW94" s="401"/>
      <c r="AX94" s="402"/>
      <c r="AY94" s="405"/>
      <c r="AZ94" s="362"/>
      <c r="BA94" s="362"/>
      <c r="BB94" s="362"/>
      <c r="BC94" s="362"/>
      <c r="BD94" s="375"/>
      <c r="BE94" s="406"/>
      <c r="BF94" s="406"/>
      <c r="BG94" s="406"/>
      <c r="BH94" s="406"/>
      <c r="BI94" s="406"/>
      <c r="BJ94" s="406"/>
      <c r="BK94" s="406"/>
      <c r="BL94" s="406"/>
      <c r="BM94" s="406"/>
      <c r="BN94" s="407"/>
      <c r="BO94" s="411"/>
      <c r="BP94" s="412"/>
      <c r="BQ94" s="412"/>
      <c r="BR94" s="412"/>
      <c r="BS94" s="412"/>
      <c r="BT94" s="412"/>
      <c r="BU94" s="412"/>
      <c r="BV94" s="412"/>
      <c r="BW94" s="412"/>
      <c r="BX94" s="412"/>
      <c r="BY94" s="412"/>
      <c r="BZ94" s="417"/>
      <c r="CA94" s="418"/>
      <c r="CB94" s="418"/>
      <c r="CC94" s="418"/>
      <c r="CD94" s="418"/>
      <c r="CE94" s="418"/>
      <c r="CF94" s="418"/>
      <c r="CG94" s="418"/>
      <c r="CH94" s="418"/>
      <c r="CI94" s="418"/>
      <c r="CJ94" s="418"/>
      <c r="CK94" s="419"/>
    </row>
    <row r="95" spans="3:89" ht="12.95" customHeight="1">
      <c r="C95" s="391" t="str">
        <f>IF(C35="","",C35)</f>
        <v/>
      </c>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392"/>
      <c r="AD95" s="392"/>
      <c r="AE95" s="392"/>
      <c r="AF95" s="392"/>
      <c r="AG95" s="392"/>
      <c r="AH95" s="392"/>
      <c r="AI95" s="392"/>
      <c r="AJ95" s="392"/>
      <c r="AK95" s="392"/>
      <c r="AL95" s="392"/>
      <c r="AM95" s="392"/>
      <c r="AN95" s="392"/>
      <c r="AO95" s="392"/>
      <c r="AP95" s="392"/>
      <c r="AQ95" s="392"/>
      <c r="AR95" s="392"/>
      <c r="AS95" s="392"/>
      <c r="AT95" s="393"/>
      <c r="AU95" s="397" t="str">
        <f>IF(AU35="","",AU35)</f>
        <v/>
      </c>
      <c r="AV95" s="398"/>
      <c r="AW95" s="398"/>
      <c r="AX95" s="399"/>
      <c r="AY95" s="403" t="str">
        <f>IF($AY35="","",$AY35)</f>
        <v/>
      </c>
      <c r="AZ95" s="345"/>
      <c r="BA95" s="345"/>
      <c r="BB95" s="345"/>
      <c r="BC95" s="345"/>
      <c r="BD95" s="404"/>
      <c r="BE95" s="406" t="str">
        <f t="shared" ref="BE95" si="7">IF(BE35="","",BE35)</f>
        <v/>
      </c>
      <c r="BF95" s="406"/>
      <c r="BG95" s="406"/>
      <c r="BH95" s="406"/>
      <c r="BI95" s="406"/>
      <c r="BJ95" s="406"/>
      <c r="BK95" s="406"/>
      <c r="BL95" s="406"/>
      <c r="BM95" s="406"/>
      <c r="BN95" s="407"/>
      <c r="BO95" s="408" t="str">
        <f>IF(BO35="","",BO35)</f>
        <v/>
      </c>
      <c r="BP95" s="409"/>
      <c r="BQ95" s="409"/>
      <c r="BR95" s="409"/>
      <c r="BS95" s="409"/>
      <c r="BT95" s="409"/>
      <c r="BU95" s="409"/>
      <c r="BV95" s="409"/>
      <c r="BW95" s="409"/>
      <c r="BX95" s="409"/>
      <c r="BY95" s="410"/>
      <c r="BZ95" s="414" t="str">
        <f t="shared" ref="BZ95" si="8">IF(BZ35="","",BZ35)</f>
        <v/>
      </c>
      <c r="CA95" s="415"/>
      <c r="CB95" s="415"/>
      <c r="CC95" s="415"/>
      <c r="CD95" s="415"/>
      <c r="CE95" s="415"/>
      <c r="CF95" s="415"/>
      <c r="CG95" s="415"/>
      <c r="CH95" s="415"/>
      <c r="CI95" s="415"/>
      <c r="CJ95" s="415"/>
      <c r="CK95" s="416"/>
    </row>
    <row r="96" spans="3:89" ht="12.95" customHeight="1">
      <c r="C96" s="394"/>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6"/>
      <c r="AU96" s="400"/>
      <c r="AV96" s="401"/>
      <c r="AW96" s="401"/>
      <c r="AX96" s="402"/>
      <c r="AY96" s="405"/>
      <c r="AZ96" s="362"/>
      <c r="BA96" s="362"/>
      <c r="BB96" s="362"/>
      <c r="BC96" s="362"/>
      <c r="BD96" s="375"/>
      <c r="BE96" s="406"/>
      <c r="BF96" s="406"/>
      <c r="BG96" s="406"/>
      <c r="BH96" s="406"/>
      <c r="BI96" s="406"/>
      <c r="BJ96" s="406"/>
      <c r="BK96" s="406"/>
      <c r="BL96" s="406"/>
      <c r="BM96" s="406"/>
      <c r="BN96" s="407"/>
      <c r="BO96" s="411"/>
      <c r="BP96" s="412"/>
      <c r="BQ96" s="412"/>
      <c r="BR96" s="412"/>
      <c r="BS96" s="412"/>
      <c r="BT96" s="412"/>
      <c r="BU96" s="412"/>
      <c r="BV96" s="412"/>
      <c r="BW96" s="412"/>
      <c r="BX96" s="412"/>
      <c r="BY96" s="413"/>
      <c r="BZ96" s="417"/>
      <c r="CA96" s="418"/>
      <c r="CB96" s="418"/>
      <c r="CC96" s="418"/>
      <c r="CD96" s="418"/>
      <c r="CE96" s="418"/>
      <c r="CF96" s="418"/>
      <c r="CG96" s="418"/>
      <c r="CH96" s="418"/>
      <c r="CI96" s="418"/>
      <c r="CJ96" s="418"/>
      <c r="CK96" s="419"/>
    </row>
    <row r="97" spans="3:89" ht="12.95" customHeight="1">
      <c r="C97" s="423" t="str">
        <f>IF(C37="","",C37)</f>
        <v/>
      </c>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3"/>
      <c r="AU97" s="397" t="str">
        <f>IF(AU37="","",AU37)</f>
        <v/>
      </c>
      <c r="AV97" s="398"/>
      <c r="AW97" s="398"/>
      <c r="AX97" s="399"/>
      <c r="AY97" s="403" t="str">
        <f>IF($AY37="","",$AY37)</f>
        <v/>
      </c>
      <c r="AZ97" s="345"/>
      <c r="BA97" s="345"/>
      <c r="BB97" s="345"/>
      <c r="BC97" s="345"/>
      <c r="BD97" s="404"/>
      <c r="BE97" s="406" t="str">
        <f t="shared" ref="BE97" si="9">IF(BE37="","",BE37)</f>
        <v/>
      </c>
      <c r="BF97" s="406"/>
      <c r="BG97" s="406"/>
      <c r="BH97" s="406"/>
      <c r="BI97" s="406"/>
      <c r="BJ97" s="406"/>
      <c r="BK97" s="406"/>
      <c r="BL97" s="406"/>
      <c r="BM97" s="406"/>
      <c r="BN97" s="407"/>
      <c r="BO97" s="408" t="str">
        <f>IF(BO37="","",BO37)</f>
        <v/>
      </c>
      <c r="BP97" s="409"/>
      <c r="BQ97" s="409"/>
      <c r="BR97" s="409"/>
      <c r="BS97" s="409"/>
      <c r="BT97" s="409"/>
      <c r="BU97" s="409"/>
      <c r="BV97" s="409"/>
      <c r="BW97" s="409"/>
      <c r="BX97" s="409"/>
      <c r="BY97" s="410"/>
      <c r="BZ97" s="414" t="str">
        <f t="shared" ref="BZ97" si="10">IF(BZ37="","",BZ37)</f>
        <v/>
      </c>
      <c r="CA97" s="415"/>
      <c r="CB97" s="415"/>
      <c r="CC97" s="415"/>
      <c r="CD97" s="415"/>
      <c r="CE97" s="415"/>
      <c r="CF97" s="415"/>
      <c r="CG97" s="415"/>
      <c r="CH97" s="415"/>
      <c r="CI97" s="415"/>
      <c r="CJ97" s="415"/>
      <c r="CK97" s="416"/>
    </row>
    <row r="98" spans="3:89" ht="12.95" customHeight="1">
      <c r="C98" s="394"/>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6"/>
      <c r="AU98" s="400"/>
      <c r="AV98" s="401"/>
      <c r="AW98" s="401"/>
      <c r="AX98" s="402"/>
      <c r="AY98" s="405"/>
      <c r="AZ98" s="362"/>
      <c r="BA98" s="362"/>
      <c r="BB98" s="362"/>
      <c r="BC98" s="362"/>
      <c r="BD98" s="375"/>
      <c r="BE98" s="406"/>
      <c r="BF98" s="406"/>
      <c r="BG98" s="406"/>
      <c r="BH98" s="406"/>
      <c r="BI98" s="406"/>
      <c r="BJ98" s="406"/>
      <c r="BK98" s="406"/>
      <c r="BL98" s="406"/>
      <c r="BM98" s="406"/>
      <c r="BN98" s="407"/>
      <c r="BO98" s="411"/>
      <c r="BP98" s="412"/>
      <c r="BQ98" s="412"/>
      <c r="BR98" s="412"/>
      <c r="BS98" s="412"/>
      <c r="BT98" s="412"/>
      <c r="BU98" s="412"/>
      <c r="BV98" s="412"/>
      <c r="BW98" s="412"/>
      <c r="BX98" s="412"/>
      <c r="BY98" s="413"/>
      <c r="BZ98" s="417"/>
      <c r="CA98" s="418"/>
      <c r="CB98" s="418"/>
      <c r="CC98" s="418"/>
      <c r="CD98" s="418"/>
      <c r="CE98" s="418"/>
      <c r="CF98" s="418"/>
      <c r="CG98" s="418"/>
      <c r="CH98" s="418"/>
      <c r="CI98" s="418"/>
      <c r="CJ98" s="418"/>
      <c r="CK98" s="419"/>
    </row>
    <row r="99" spans="3:89" ht="12.95" customHeight="1">
      <c r="C99" s="423" t="str">
        <f>IF(C39="","",C39)</f>
        <v/>
      </c>
      <c r="D99" s="332"/>
      <c r="E99" s="332"/>
      <c r="F99" s="332"/>
      <c r="G99" s="332"/>
      <c r="H99" s="332"/>
      <c r="I99" s="332"/>
      <c r="J99" s="332"/>
      <c r="K99" s="332"/>
      <c r="L99" s="332"/>
      <c r="M99" s="332"/>
      <c r="N99" s="332"/>
      <c r="O99" s="332"/>
      <c r="P99" s="332"/>
      <c r="Q99" s="332"/>
      <c r="R99" s="332"/>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3"/>
      <c r="AU99" s="397" t="str">
        <f>IF(AU39="","",AU39)</f>
        <v/>
      </c>
      <c r="AV99" s="398"/>
      <c r="AW99" s="398"/>
      <c r="AX99" s="399"/>
      <c r="AY99" s="403" t="str">
        <f>IF($AY39="","",$AY39)</f>
        <v/>
      </c>
      <c r="AZ99" s="345"/>
      <c r="BA99" s="345"/>
      <c r="BB99" s="345"/>
      <c r="BC99" s="345"/>
      <c r="BD99" s="404"/>
      <c r="BE99" s="406" t="str">
        <f t="shared" ref="BE99" si="11">IF(BE39="","",BE39)</f>
        <v/>
      </c>
      <c r="BF99" s="406"/>
      <c r="BG99" s="406"/>
      <c r="BH99" s="406"/>
      <c r="BI99" s="406"/>
      <c r="BJ99" s="406"/>
      <c r="BK99" s="406"/>
      <c r="BL99" s="406"/>
      <c r="BM99" s="406"/>
      <c r="BN99" s="407"/>
      <c r="BO99" s="408" t="str">
        <f>IF(BO39="","",BO39)</f>
        <v/>
      </c>
      <c r="BP99" s="409"/>
      <c r="BQ99" s="409"/>
      <c r="BR99" s="409"/>
      <c r="BS99" s="409"/>
      <c r="BT99" s="409"/>
      <c r="BU99" s="409"/>
      <c r="BV99" s="409"/>
      <c r="BW99" s="409"/>
      <c r="BX99" s="409"/>
      <c r="BY99" s="410"/>
      <c r="BZ99" s="414" t="str">
        <f t="shared" ref="BZ99" si="12">IF(BZ39="","",BZ39)</f>
        <v/>
      </c>
      <c r="CA99" s="415"/>
      <c r="CB99" s="415"/>
      <c r="CC99" s="415"/>
      <c r="CD99" s="415"/>
      <c r="CE99" s="415"/>
      <c r="CF99" s="415"/>
      <c r="CG99" s="415"/>
      <c r="CH99" s="415"/>
      <c r="CI99" s="415"/>
      <c r="CJ99" s="415"/>
      <c r="CK99" s="416"/>
    </row>
    <row r="100" spans="3:89" ht="12.95" customHeight="1">
      <c r="C100" s="394"/>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6"/>
      <c r="AU100" s="400"/>
      <c r="AV100" s="401"/>
      <c r="AW100" s="401"/>
      <c r="AX100" s="402"/>
      <c r="AY100" s="405"/>
      <c r="AZ100" s="362"/>
      <c r="BA100" s="362"/>
      <c r="BB100" s="362"/>
      <c r="BC100" s="362"/>
      <c r="BD100" s="375"/>
      <c r="BE100" s="406"/>
      <c r="BF100" s="406"/>
      <c r="BG100" s="406"/>
      <c r="BH100" s="406"/>
      <c r="BI100" s="406"/>
      <c r="BJ100" s="406"/>
      <c r="BK100" s="406"/>
      <c r="BL100" s="406"/>
      <c r="BM100" s="406"/>
      <c r="BN100" s="407"/>
      <c r="BO100" s="411"/>
      <c r="BP100" s="412"/>
      <c r="BQ100" s="412"/>
      <c r="BR100" s="412"/>
      <c r="BS100" s="412"/>
      <c r="BT100" s="412"/>
      <c r="BU100" s="412"/>
      <c r="BV100" s="412"/>
      <c r="BW100" s="412"/>
      <c r="BX100" s="412"/>
      <c r="BY100" s="413"/>
      <c r="BZ100" s="417"/>
      <c r="CA100" s="418"/>
      <c r="CB100" s="418"/>
      <c r="CC100" s="418"/>
      <c r="CD100" s="418"/>
      <c r="CE100" s="418"/>
      <c r="CF100" s="418"/>
      <c r="CG100" s="418"/>
      <c r="CH100" s="418"/>
      <c r="CI100" s="418"/>
      <c r="CJ100" s="418"/>
      <c r="CK100" s="419"/>
    </row>
    <row r="101" spans="3:89" ht="12.95" customHeight="1">
      <c r="C101" s="423" t="str">
        <f>IF(C41="","",C41)</f>
        <v/>
      </c>
      <c r="D101" s="332"/>
      <c r="E101" s="332"/>
      <c r="F101" s="332"/>
      <c r="G101" s="332"/>
      <c r="H101" s="332"/>
      <c r="I101" s="332"/>
      <c r="J101" s="332"/>
      <c r="K101" s="332"/>
      <c r="L101" s="332"/>
      <c r="M101" s="332"/>
      <c r="N101" s="332"/>
      <c r="O101" s="332"/>
      <c r="P101" s="332"/>
      <c r="Q101" s="332"/>
      <c r="R101" s="332"/>
      <c r="S101" s="332"/>
      <c r="T101" s="332"/>
      <c r="U101" s="332"/>
      <c r="V101" s="332"/>
      <c r="W101" s="332"/>
      <c r="X101" s="332"/>
      <c r="Y101" s="332"/>
      <c r="Z101" s="332"/>
      <c r="AA101" s="332"/>
      <c r="AB101" s="332"/>
      <c r="AC101" s="332"/>
      <c r="AD101" s="332"/>
      <c r="AE101" s="332"/>
      <c r="AF101" s="332"/>
      <c r="AG101" s="332"/>
      <c r="AH101" s="332"/>
      <c r="AI101" s="332"/>
      <c r="AJ101" s="332"/>
      <c r="AK101" s="332"/>
      <c r="AL101" s="332"/>
      <c r="AM101" s="332"/>
      <c r="AN101" s="332"/>
      <c r="AO101" s="332"/>
      <c r="AP101" s="332"/>
      <c r="AQ101" s="332"/>
      <c r="AR101" s="332"/>
      <c r="AS101" s="332"/>
      <c r="AT101" s="333"/>
      <c r="AU101" s="397" t="str">
        <f>IF(AU41="","",AU41)</f>
        <v/>
      </c>
      <c r="AV101" s="398"/>
      <c r="AW101" s="398"/>
      <c r="AX101" s="399"/>
      <c r="AY101" s="403" t="str">
        <f>IF($AY41="","",$AY41)</f>
        <v/>
      </c>
      <c r="AZ101" s="345"/>
      <c r="BA101" s="345"/>
      <c r="BB101" s="345"/>
      <c r="BC101" s="345"/>
      <c r="BD101" s="404"/>
      <c r="BE101" s="406" t="str">
        <f t="shared" ref="BE101" si="13">IF(BE41="","",BE41)</f>
        <v/>
      </c>
      <c r="BF101" s="406"/>
      <c r="BG101" s="406"/>
      <c r="BH101" s="406"/>
      <c r="BI101" s="406"/>
      <c r="BJ101" s="406"/>
      <c r="BK101" s="406"/>
      <c r="BL101" s="406"/>
      <c r="BM101" s="406"/>
      <c r="BN101" s="407"/>
      <c r="BO101" s="408" t="str">
        <f>IF(BO41="","",BO41)</f>
        <v/>
      </c>
      <c r="BP101" s="409"/>
      <c r="BQ101" s="409"/>
      <c r="BR101" s="409"/>
      <c r="BS101" s="409"/>
      <c r="BT101" s="409"/>
      <c r="BU101" s="409"/>
      <c r="BV101" s="409"/>
      <c r="BW101" s="409"/>
      <c r="BX101" s="409"/>
      <c r="BY101" s="410"/>
      <c r="BZ101" s="414" t="str">
        <f t="shared" ref="BZ101" si="14">IF(BZ41="","",BZ41)</f>
        <v/>
      </c>
      <c r="CA101" s="415"/>
      <c r="CB101" s="415"/>
      <c r="CC101" s="415"/>
      <c r="CD101" s="415"/>
      <c r="CE101" s="415"/>
      <c r="CF101" s="415"/>
      <c r="CG101" s="415"/>
      <c r="CH101" s="415"/>
      <c r="CI101" s="415"/>
      <c r="CJ101" s="415"/>
      <c r="CK101" s="416"/>
    </row>
    <row r="102" spans="3:89" ht="12.95" customHeight="1">
      <c r="C102" s="394"/>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6"/>
      <c r="AU102" s="400"/>
      <c r="AV102" s="401"/>
      <c r="AW102" s="401"/>
      <c r="AX102" s="402"/>
      <c r="AY102" s="405"/>
      <c r="AZ102" s="362"/>
      <c r="BA102" s="362"/>
      <c r="BB102" s="362"/>
      <c r="BC102" s="362"/>
      <c r="BD102" s="375"/>
      <c r="BE102" s="406"/>
      <c r="BF102" s="406"/>
      <c r="BG102" s="406"/>
      <c r="BH102" s="406"/>
      <c r="BI102" s="406"/>
      <c r="BJ102" s="406"/>
      <c r="BK102" s="406"/>
      <c r="BL102" s="406"/>
      <c r="BM102" s="406"/>
      <c r="BN102" s="407"/>
      <c r="BO102" s="411"/>
      <c r="BP102" s="412"/>
      <c r="BQ102" s="412"/>
      <c r="BR102" s="412"/>
      <c r="BS102" s="412"/>
      <c r="BT102" s="412"/>
      <c r="BU102" s="412"/>
      <c r="BV102" s="412"/>
      <c r="BW102" s="412"/>
      <c r="BX102" s="412"/>
      <c r="BY102" s="413"/>
      <c r="BZ102" s="417"/>
      <c r="CA102" s="418"/>
      <c r="CB102" s="418"/>
      <c r="CC102" s="418"/>
      <c r="CD102" s="418"/>
      <c r="CE102" s="418"/>
      <c r="CF102" s="418"/>
      <c r="CG102" s="418"/>
      <c r="CH102" s="418"/>
      <c r="CI102" s="418"/>
      <c r="CJ102" s="418"/>
      <c r="CK102" s="419"/>
    </row>
    <row r="103" spans="3:89" ht="12.95" customHeight="1">
      <c r="C103" s="423" t="str">
        <f>IF(C43="","",C43)</f>
        <v/>
      </c>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3"/>
      <c r="AU103" s="397" t="str">
        <f>IF(AU43="","",AU43)</f>
        <v/>
      </c>
      <c r="AV103" s="398"/>
      <c r="AW103" s="398"/>
      <c r="AX103" s="399"/>
      <c r="AY103" s="403" t="str">
        <f>IF($AY43="","",$AY43)</f>
        <v/>
      </c>
      <c r="AZ103" s="345"/>
      <c r="BA103" s="345"/>
      <c r="BB103" s="345"/>
      <c r="BC103" s="345"/>
      <c r="BD103" s="404"/>
      <c r="BE103" s="406" t="str">
        <f t="shared" ref="BE103" si="15">IF(BE43="","",BE43)</f>
        <v/>
      </c>
      <c r="BF103" s="406"/>
      <c r="BG103" s="406"/>
      <c r="BH103" s="406"/>
      <c r="BI103" s="406"/>
      <c r="BJ103" s="406"/>
      <c r="BK103" s="406"/>
      <c r="BL103" s="406"/>
      <c r="BM103" s="406"/>
      <c r="BN103" s="407"/>
      <c r="BO103" s="408" t="str">
        <f>IF(BO43="","",BO43)</f>
        <v/>
      </c>
      <c r="BP103" s="409"/>
      <c r="BQ103" s="409"/>
      <c r="BR103" s="409"/>
      <c r="BS103" s="409"/>
      <c r="BT103" s="409"/>
      <c r="BU103" s="409"/>
      <c r="BV103" s="409"/>
      <c r="BW103" s="409"/>
      <c r="BX103" s="409"/>
      <c r="BY103" s="410"/>
      <c r="BZ103" s="414" t="str">
        <f t="shared" ref="BZ103" si="16">IF(BZ43="","",BZ43)</f>
        <v/>
      </c>
      <c r="CA103" s="415"/>
      <c r="CB103" s="415"/>
      <c r="CC103" s="415"/>
      <c r="CD103" s="415"/>
      <c r="CE103" s="415"/>
      <c r="CF103" s="415"/>
      <c r="CG103" s="415"/>
      <c r="CH103" s="415"/>
      <c r="CI103" s="415"/>
      <c r="CJ103" s="415"/>
      <c r="CK103" s="416"/>
    </row>
    <row r="104" spans="3:89" ht="12.95" customHeight="1">
      <c r="C104" s="394"/>
      <c r="D104" s="395"/>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396"/>
      <c r="AU104" s="400"/>
      <c r="AV104" s="401"/>
      <c r="AW104" s="401"/>
      <c r="AX104" s="402"/>
      <c r="AY104" s="405"/>
      <c r="AZ104" s="362"/>
      <c r="BA104" s="362"/>
      <c r="BB104" s="362"/>
      <c r="BC104" s="362"/>
      <c r="BD104" s="375"/>
      <c r="BE104" s="406"/>
      <c r="BF104" s="406"/>
      <c r="BG104" s="406"/>
      <c r="BH104" s="406"/>
      <c r="BI104" s="406"/>
      <c r="BJ104" s="406"/>
      <c r="BK104" s="406"/>
      <c r="BL104" s="406"/>
      <c r="BM104" s="406"/>
      <c r="BN104" s="407"/>
      <c r="BO104" s="411"/>
      <c r="BP104" s="412"/>
      <c r="BQ104" s="412"/>
      <c r="BR104" s="412"/>
      <c r="BS104" s="412"/>
      <c r="BT104" s="412"/>
      <c r="BU104" s="412"/>
      <c r="BV104" s="412"/>
      <c r="BW104" s="412"/>
      <c r="BX104" s="412"/>
      <c r="BY104" s="413"/>
      <c r="BZ104" s="417"/>
      <c r="CA104" s="418"/>
      <c r="CB104" s="418"/>
      <c r="CC104" s="418"/>
      <c r="CD104" s="418"/>
      <c r="CE104" s="418"/>
      <c r="CF104" s="418"/>
      <c r="CG104" s="418"/>
      <c r="CH104" s="418"/>
      <c r="CI104" s="418"/>
      <c r="CJ104" s="418"/>
      <c r="CK104" s="419"/>
    </row>
    <row r="105" spans="3:89" ht="12.95" customHeight="1">
      <c r="C105" s="423" t="str">
        <f>IF(C45="","",C45)</f>
        <v/>
      </c>
      <c r="D105" s="332"/>
      <c r="E105" s="332"/>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3"/>
      <c r="AU105" s="397" t="str">
        <f>IF(AU45="","",AU45)</f>
        <v/>
      </c>
      <c r="AV105" s="398"/>
      <c r="AW105" s="398"/>
      <c r="AX105" s="399"/>
      <c r="AY105" s="403" t="str">
        <f>IF($AY45="","",$AY45)</f>
        <v/>
      </c>
      <c r="AZ105" s="345"/>
      <c r="BA105" s="345"/>
      <c r="BB105" s="345"/>
      <c r="BC105" s="345"/>
      <c r="BD105" s="404"/>
      <c r="BE105" s="406" t="str">
        <f t="shared" ref="BE105" si="17">IF(BE45="","",BE45)</f>
        <v/>
      </c>
      <c r="BF105" s="406"/>
      <c r="BG105" s="406"/>
      <c r="BH105" s="406"/>
      <c r="BI105" s="406"/>
      <c r="BJ105" s="406"/>
      <c r="BK105" s="406"/>
      <c r="BL105" s="406"/>
      <c r="BM105" s="406"/>
      <c r="BN105" s="407"/>
      <c r="BO105" s="408" t="str">
        <f>IF(BO45="","",BO45)</f>
        <v/>
      </c>
      <c r="BP105" s="409"/>
      <c r="BQ105" s="409"/>
      <c r="BR105" s="409"/>
      <c r="BS105" s="409"/>
      <c r="BT105" s="409"/>
      <c r="BU105" s="409"/>
      <c r="BV105" s="409"/>
      <c r="BW105" s="409"/>
      <c r="BX105" s="409"/>
      <c r="BY105" s="410"/>
      <c r="BZ105" s="414" t="str">
        <f t="shared" ref="BZ105" si="18">IF(BZ45="","",BZ45)</f>
        <v/>
      </c>
      <c r="CA105" s="415"/>
      <c r="CB105" s="415"/>
      <c r="CC105" s="415"/>
      <c r="CD105" s="415"/>
      <c r="CE105" s="415"/>
      <c r="CF105" s="415"/>
      <c r="CG105" s="415"/>
      <c r="CH105" s="415"/>
      <c r="CI105" s="415"/>
      <c r="CJ105" s="415"/>
      <c r="CK105" s="416"/>
    </row>
    <row r="106" spans="3:89" ht="12.95" customHeight="1" thickBot="1">
      <c r="C106" s="438"/>
      <c r="D106" s="439"/>
      <c r="E106" s="439"/>
      <c r="F106" s="439"/>
      <c r="G106" s="439"/>
      <c r="H106" s="439"/>
      <c r="I106" s="439"/>
      <c r="J106" s="439"/>
      <c r="K106" s="439"/>
      <c r="L106" s="439"/>
      <c r="M106" s="439"/>
      <c r="N106" s="439"/>
      <c r="O106" s="439"/>
      <c r="P106" s="439"/>
      <c r="Q106" s="439"/>
      <c r="R106" s="439"/>
      <c r="S106" s="439"/>
      <c r="T106" s="439"/>
      <c r="U106" s="439"/>
      <c r="V106" s="439"/>
      <c r="W106" s="439"/>
      <c r="X106" s="439"/>
      <c r="Y106" s="439"/>
      <c r="Z106" s="439"/>
      <c r="AA106" s="439"/>
      <c r="AB106" s="439"/>
      <c r="AC106" s="439"/>
      <c r="AD106" s="439"/>
      <c r="AE106" s="439"/>
      <c r="AF106" s="439"/>
      <c r="AG106" s="439"/>
      <c r="AH106" s="439"/>
      <c r="AI106" s="439"/>
      <c r="AJ106" s="439"/>
      <c r="AK106" s="439"/>
      <c r="AL106" s="439"/>
      <c r="AM106" s="439"/>
      <c r="AN106" s="439"/>
      <c r="AO106" s="439"/>
      <c r="AP106" s="439"/>
      <c r="AQ106" s="439"/>
      <c r="AR106" s="439"/>
      <c r="AS106" s="439"/>
      <c r="AT106" s="440"/>
      <c r="AU106" s="441"/>
      <c r="AV106" s="442"/>
      <c r="AW106" s="442"/>
      <c r="AX106" s="443"/>
      <c r="AY106" s="444"/>
      <c r="AZ106" s="351"/>
      <c r="BA106" s="351"/>
      <c r="BB106" s="351"/>
      <c r="BC106" s="351"/>
      <c r="BD106" s="445"/>
      <c r="BE106" s="446"/>
      <c r="BF106" s="446"/>
      <c r="BG106" s="446"/>
      <c r="BH106" s="446"/>
      <c r="BI106" s="446"/>
      <c r="BJ106" s="446"/>
      <c r="BK106" s="446"/>
      <c r="BL106" s="446"/>
      <c r="BM106" s="446"/>
      <c r="BN106" s="447"/>
      <c r="BO106" s="448"/>
      <c r="BP106" s="449"/>
      <c r="BQ106" s="449"/>
      <c r="BR106" s="449"/>
      <c r="BS106" s="449"/>
      <c r="BT106" s="449"/>
      <c r="BU106" s="449"/>
      <c r="BV106" s="449"/>
      <c r="BW106" s="449"/>
      <c r="BX106" s="449"/>
      <c r="BY106" s="450"/>
      <c r="BZ106" s="451"/>
      <c r="CA106" s="452"/>
      <c r="CB106" s="452"/>
      <c r="CC106" s="452"/>
      <c r="CD106" s="452"/>
      <c r="CE106" s="452"/>
      <c r="CF106" s="452"/>
      <c r="CG106" s="452"/>
      <c r="CH106" s="452"/>
      <c r="CI106" s="452"/>
      <c r="CJ106" s="452"/>
      <c r="CK106" s="453"/>
    </row>
    <row r="107" spans="3:89" ht="12.95" customHeight="1" thickBot="1">
      <c r="AS107" s="435"/>
      <c r="AT107" s="147"/>
      <c r="AU107" s="147"/>
      <c r="AV107" s="147"/>
      <c r="AW107" s="147"/>
      <c r="AX107" s="147"/>
      <c r="AY107" s="147"/>
      <c r="AZ107" s="147"/>
      <c r="BA107" s="147"/>
      <c r="BB107" s="147"/>
      <c r="BC107" s="436"/>
      <c r="BD107" s="436"/>
      <c r="BE107" s="436"/>
      <c r="BF107" s="436"/>
      <c r="BG107" s="436"/>
      <c r="BH107" s="436"/>
      <c r="BI107" s="436"/>
      <c r="BJ107" s="436"/>
      <c r="BK107" s="436"/>
      <c r="BL107" s="436"/>
      <c r="BM107" s="436"/>
      <c r="BN107" s="436"/>
      <c r="BO107" s="437" t="str">
        <f>+BO47</f>
        <v>税抜小計</v>
      </c>
      <c r="BP107" s="295"/>
      <c r="BQ107" s="295"/>
      <c r="BR107" s="295"/>
      <c r="BS107" s="295"/>
      <c r="BT107" s="295"/>
      <c r="BU107" s="295"/>
      <c r="BV107" s="295"/>
      <c r="BW107" s="295"/>
      <c r="BX107" s="295"/>
      <c r="BY107" s="295"/>
      <c r="BZ107" s="271" t="str">
        <f>IF($BZ$47="","",$BZ$47)</f>
        <v/>
      </c>
      <c r="CA107" s="272"/>
      <c r="CB107" s="272"/>
      <c r="CC107" s="272"/>
      <c r="CD107" s="272"/>
      <c r="CE107" s="272"/>
      <c r="CF107" s="272"/>
      <c r="CG107" s="272"/>
      <c r="CH107" s="272"/>
      <c r="CI107" s="272"/>
      <c r="CJ107" s="272"/>
      <c r="CK107" s="273"/>
    </row>
    <row r="108" spans="3:89" ht="12.95" customHeight="1" thickBot="1">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S108" s="147"/>
      <c r="AT108" s="147"/>
      <c r="AU108" s="147"/>
      <c r="AV108" s="147"/>
      <c r="AW108" s="147"/>
      <c r="AX108" s="147"/>
      <c r="AY108" s="147"/>
      <c r="AZ108" s="147"/>
      <c r="BA108" s="147"/>
      <c r="BB108" s="147"/>
      <c r="BC108" s="436"/>
      <c r="BD108" s="436"/>
      <c r="BE108" s="436"/>
      <c r="BF108" s="436"/>
      <c r="BG108" s="436"/>
      <c r="BH108" s="436"/>
      <c r="BI108" s="436"/>
      <c r="BJ108" s="436"/>
      <c r="BK108" s="436"/>
      <c r="BL108" s="436"/>
      <c r="BM108" s="436"/>
      <c r="BN108" s="436"/>
      <c r="BO108" s="437"/>
      <c r="BP108" s="295"/>
      <c r="BQ108" s="295"/>
      <c r="BR108" s="295"/>
      <c r="BS108" s="295"/>
      <c r="BT108" s="295"/>
      <c r="BU108" s="295"/>
      <c r="BV108" s="295"/>
      <c r="BW108" s="295"/>
      <c r="BX108" s="295"/>
      <c r="BY108" s="295"/>
      <c r="BZ108" s="308"/>
      <c r="CA108" s="309"/>
      <c r="CB108" s="309"/>
      <c r="CC108" s="309"/>
      <c r="CD108" s="309"/>
      <c r="CE108" s="309"/>
      <c r="CF108" s="309"/>
      <c r="CG108" s="309"/>
      <c r="CH108" s="309"/>
      <c r="CI108" s="309"/>
      <c r="CJ108" s="309"/>
      <c r="CK108" s="310"/>
    </row>
    <row r="109" spans="3:89" ht="12.95" customHeight="1" thickBot="1">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S109" s="147"/>
      <c r="AT109" s="147"/>
      <c r="AU109" s="147"/>
      <c r="AV109" s="147"/>
      <c r="AW109" s="147"/>
      <c r="AX109" s="147"/>
      <c r="AY109" s="147"/>
      <c r="AZ109" s="147"/>
      <c r="BA109" s="147"/>
      <c r="BB109" s="147"/>
      <c r="BC109" s="436"/>
      <c r="BD109" s="436"/>
      <c r="BE109" s="436"/>
      <c r="BF109" s="436"/>
      <c r="BG109" s="436"/>
      <c r="BH109" s="436"/>
      <c r="BI109" s="436"/>
      <c r="BJ109" s="436"/>
      <c r="BK109" s="436"/>
      <c r="BL109" s="436"/>
      <c r="BM109" s="436"/>
      <c r="BN109" s="436"/>
      <c r="BO109" s="437" t="str">
        <f>+BO49</f>
        <v>消費税等10%</v>
      </c>
      <c r="BP109" s="295"/>
      <c r="BQ109" s="295"/>
      <c r="BR109" s="295"/>
      <c r="BS109" s="295"/>
      <c r="BT109" s="295"/>
      <c r="BU109" s="295"/>
      <c r="BV109" s="295"/>
      <c r="BW109" s="295"/>
      <c r="BX109" s="295"/>
      <c r="BY109" s="295"/>
      <c r="BZ109" s="271" t="str">
        <f>IF($BZ$49="","",$BZ$49)</f>
        <v/>
      </c>
      <c r="CA109" s="272"/>
      <c r="CB109" s="272"/>
      <c r="CC109" s="272"/>
      <c r="CD109" s="272"/>
      <c r="CE109" s="272"/>
      <c r="CF109" s="272"/>
      <c r="CG109" s="272"/>
      <c r="CH109" s="272"/>
      <c r="CI109" s="272"/>
      <c r="CJ109" s="272"/>
      <c r="CK109" s="273"/>
    </row>
    <row r="110" spans="3:89" ht="12.95" customHeight="1" thickBo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S110" s="147"/>
      <c r="AT110" s="147"/>
      <c r="AU110" s="147"/>
      <c r="AV110" s="147"/>
      <c r="AW110" s="147"/>
      <c r="AX110" s="147"/>
      <c r="AY110" s="147"/>
      <c r="AZ110" s="147"/>
      <c r="BA110" s="147"/>
      <c r="BB110" s="147"/>
      <c r="BC110" s="436"/>
      <c r="BD110" s="436"/>
      <c r="BE110" s="436"/>
      <c r="BF110" s="436"/>
      <c r="BG110" s="436"/>
      <c r="BH110" s="436"/>
      <c r="BI110" s="436"/>
      <c r="BJ110" s="436"/>
      <c r="BK110" s="436"/>
      <c r="BL110" s="436"/>
      <c r="BM110" s="436"/>
      <c r="BN110" s="436"/>
      <c r="BO110" s="437"/>
      <c r="BP110" s="295"/>
      <c r="BQ110" s="295"/>
      <c r="BR110" s="295"/>
      <c r="BS110" s="295"/>
      <c r="BT110" s="295"/>
      <c r="BU110" s="295"/>
      <c r="BV110" s="295"/>
      <c r="BW110" s="295"/>
      <c r="BX110" s="295"/>
      <c r="BY110" s="295"/>
      <c r="BZ110" s="308"/>
      <c r="CA110" s="309"/>
      <c r="CB110" s="309"/>
      <c r="CC110" s="309"/>
      <c r="CD110" s="309"/>
      <c r="CE110" s="309"/>
      <c r="CF110" s="309"/>
      <c r="CG110" s="309"/>
      <c r="CH110" s="309"/>
      <c r="CI110" s="309"/>
      <c r="CJ110" s="309"/>
      <c r="CK110" s="310"/>
    </row>
    <row r="111" spans="3:89" ht="12.95" customHeight="1" thickBo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S111" s="147"/>
      <c r="AT111" s="147"/>
      <c r="AU111" s="147"/>
      <c r="AV111" s="147"/>
      <c r="AW111" s="147"/>
      <c r="AX111" s="147"/>
      <c r="AY111" s="147"/>
      <c r="AZ111" s="147"/>
      <c r="BA111" s="147"/>
      <c r="BB111" s="147"/>
      <c r="BC111" s="436"/>
      <c r="BD111" s="436"/>
      <c r="BE111" s="436"/>
      <c r="BF111" s="436"/>
      <c r="BG111" s="436"/>
      <c r="BH111" s="436"/>
      <c r="BI111" s="436"/>
      <c r="BJ111" s="436"/>
      <c r="BK111" s="436"/>
      <c r="BL111" s="436"/>
      <c r="BM111" s="436"/>
      <c r="BN111" s="436"/>
      <c r="BO111" s="252" t="s">
        <v>61</v>
      </c>
      <c r="BP111" s="252"/>
      <c r="BQ111" s="252"/>
      <c r="BR111" s="252"/>
      <c r="BS111" s="252"/>
      <c r="BT111" s="252"/>
      <c r="BU111" s="252"/>
      <c r="BV111" s="252"/>
      <c r="BW111" s="252"/>
      <c r="BX111" s="252"/>
      <c r="BY111" s="252"/>
      <c r="BZ111" s="271" t="str">
        <f>IF(BZ51="","",BZ51)</f>
        <v/>
      </c>
      <c r="CA111" s="272"/>
      <c r="CB111" s="272"/>
      <c r="CC111" s="272"/>
      <c r="CD111" s="272"/>
      <c r="CE111" s="272"/>
      <c r="CF111" s="272"/>
      <c r="CG111" s="272"/>
      <c r="CH111" s="272"/>
      <c r="CI111" s="272"/>
      <c r="CJ111" s="272"/>
      <c r="CK111" s="273"/>
    </row>
    <row r="112" spans="3:89" ht="12.95" customHeight="1" thickBo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S112" s="147"/>
      <c r="AT112" s="147"/>
      <c r="AU112" s="147"/>
      <c r="AV112" s="147"/>
      <c r="AW112" s="147"/>
      <c r="AX112" s="147"/>
      <c r="AY112" s="147"/>
      <c r="AZ112" s="147"/>
      <c r="BA112" s="147"/>
      <c r="BB112" s="147"/>
      <c r="BC112" s="436"/>
      <c r="BD112" s="436"/>
      <c r="BE112" s="436"/>
      <c r="BF112" s="436"/>
      <c r="BG112" s="436"/>
      <c r="BH112" s="436"/>
      <c r="BI112" s="436"/>
      <c r="BJ112" s="436"/>
      <c r="BK112" s="436"/>
      <c r="BL112" s="436"/>
      <c r="BM112" s="436"/>
      <c r="BN112" s="436"/>
      <c r="BO112" s="252"/>
      <c r="BP112" s="252"/>
      <c r="BQ112" s="252"/>
      <c r="BR112" s="252"/>
      <c r="BS112" s="252"/>
      <c r="BT112" s="252"/>
      <c r="BU112" s="252"/>
      <c r="BV112" s="252"/>
      <c r="BW112" s="252"/>
      <c r="BX112" s="252"/>
      <c r="BY112" s="252"/>
      <c r="BZ112" s="308"/>
      <c r="CA112" s="309"/>
      <c r="CB112" s="309"/>
      <c r="CC112" s="309"/>
      <c r="CD112" s="309"/>
      <c r="CE112" s="309"/>
      <c r="CF112" s="309"/>
      <c r="CG112" s="309"/>
      <c r="CH112" s="309"/>
      <c r="CI112" s="309"/>
      <c r="CJ112" s="309"/>
      <c r="CK112" s="310"/>
    </row>
    <row r="113" spans="3:89" ht="12.9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BM113" s="455"/>
      <c r="BN113" s="455"/>
      <c r="BO113" s="147"/>
      <c r="BP113" s="147"/>
      <c r="BQ113" s="147"/>
      <c r="BR113" s="147"/>
      <c r="BS113" s="147"/>
      <c r="BT113" s="147"/>
      <c r="BU113" s="147"/>
      <c r="BV113" s="147"/>
      <c r="BW113" s="147"/>
      <c r="BX113" s="147"/>
      <c r="BY113" s="147"/>
      <c r="BZ113" s="436"/>
      <c r="CA113" s="436"/>
      <c r="CB113" s="436"/>
      <c r="CC113" s="436"/>
      <c r="CD113" s="436"/>
      <c r="CE113" s="436"/>
      <c r="CF113" s="436"/>
      <c r="CG113" s="436"/>
      <c r="CH113" s="436"/>
      <c r="CI113" s="436"/>
      <c r="CJ113" s="436"/>
      <c r="CK113" s="436"/>
    </row>
    <row r="114" spans="3:89" ht="12.9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BM114" s="454"/>
      <c r="BN114" s="455"/>
      <c r="BO114" s="147"/>
      <c r="BP114" s="147"/>
      <c r="BQ114" s="147"/>
      <c r="BR114" s="147"/>
      <c r="BS114" s="147"/>
      <c r="BT114" s="147"/>
      <c r="BU114" s="147"/>
      <c r="BV114" s="147"/>
      <c r="BW114" s="147"/>
      <c r="BX114" s="147"/>
      <c r="BY114" s="147"/>
      <c r="BZ114" s="436"/>
      <c r="CA114" s="436"/>
      <c r="CB114" s="436"/>
      <c r="CC114" s="436"/>
      <c r="CD114" s="436"/>
      <c r="CE114" s="436"/>
      <c r="CF114" s="436"/>
      <c r="CG114" s="436"/>
      <c r="CH114" s="436"/>
      <c r="CI114" s="436"/>
      <c r="CJ114" s="436"/>
      <c r="CK114" s="436"/>
    </row>
    <row r="115" spans="3:89" ht="12.9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BM115" s="454"/>
      <c r="BN115" s="455"/>
      <c r="BO115" s="147"/>
      <c r="BP115" s="147"/>
      <c r="BQ115" s="147"/>
      <c r="BR115" s="147"/>
      <c r="BS115" s="147"/>
      <c r="BT115" s="147"/>
      <c r="BU115" s="147"/>
      <c r="BV115" s="147"/>
      <c r="BW115" s="147"/>
      <c r="BX115" s="147"/>
      <c r="BY115" s="147"/>
      <c r="BZ115" s="436"/>
      <c r="CA115" s="436"/>
      <c r="CB115" s="436"/>
      <c r="CC115" s="436"/>
      <c r="CD115" s="436"/>
      <c r="CE115" s="436"/>
      <c r="CF115" s="436"/>
      <c r="CG115" s="436"/>
      <c r="CH115" s="436"/>
      <c r="CI115" s="436"/>
      <c r="CJ115" s="436"/>
      <c r="CK115" s="436"/>
    </row>
    <row r="116" spans="3:89" ht="12.9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BM116" s="454"/>
      <c r="BN116" s="455"/>
      <c r="BO116" s="147"/>
      <c r="BP116" s="147"/>
      <c r="BQ116" s="147"/>
      <c r="BR116" s="147"/>
      <c r="BS116" s="147"/>
      <c r="BT116" s="147"/>
      <c r="BU116" s="147"/>
      <c r="BV116" s="147"/>
      <c r="BW116" s="147"/>
      <c r="BX116" s="147"/>
      <c r="BY116" s="147"/>
      <c r="BZ116" s="436"/>
      <c r="CA116" s="436"/>
      <c r="CB116" s="436"/>
      <c r="CC116" s="436"/>
      <c r="CD116" s="436"/>
      <c r="CE116" s="436"/>
      <c r="CF116" s="436"/>
      <c r="CG116" s="436"/>
      <c r="CH116" s="436"/>
      <c r="CI116" s="436"/>
      <c r="CJ116" s="436"/>
      <c r="CK116" s="436"/>
    </row>
    <row r="117" spans="3:89" ht="12.9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BM117" s="454"/>
      <c r="BN117" s="455"/>
      <c r="BO117" s="147"/>
      <c r="BP117" s="147"/>
      <c r="BQ117" s="147"/>
      <c r="BR117" s="147"/>
      <c r="BS117" s="147"/>
      <c r="BT117" s="147"/>
      <c r="BU117" s="147"/>
      <c r="BV117" s="147"/>
      <c r="BW117" s="147"/>
      <c r="BX117" s="147"/>
      <c r="BY117" s="147"/>
      <c r="BZ117" s="436"/>
      <c r="CA117" s="436"/>
      <c r="CB117" s="436"/>
      <c r="CC117" s="436"/>
      <c r="CD117" s="436"/>
      <c r="CE117" s="436"/>
      <c r="CF117" s="436"/>
      <c r="CG117" s="436"/>
      <c r="CH117" s="436"/>
      <c r="CI117" s="436"/>
      <c r="CJ117" s="436"/>
      <c r="CK117" s="436"/>
    </row>
    <row r="118" spans="3:89" ht="12.95" customHeight="1">
      <c r="C118" s="18"/>
      <c r="D118" s="18"/>
      <c r="E118" s="18"/>
      <c r="F118" s="18"/>
      <c r="G118" s="18"/>
      <c r="H118" s="18"/>
      <c r="I118" s="18"/>
      <c r="J118" s="18"/>
      <c r="K118" s="52"/>
      <c r="L118" s="52"/>
      <c r="M118" s="52"/>
      <c r="N118" s="52"/>
      <c r="O118" s="18"/>
      <c r="P118" s="18"/>
      <c r="Q118" s="52"/>
      <c r="R118" s="52"/>
      <c r="S118" s="52"/>
      <c r="T118" s="52"/>
      <c r="U118" s="18"/>
      <c r="V118" s="18"/>
      <c r="W118" s="53"/>
      <c r="X118" s="53"/>
      <c r="Y118" s="53"/>
      <c r="Z118" s="53"/>
      <c r="AA118" s="53"/>
      <c r="AB118" s="53"/>
      <c r="AC118" s="53"/>
      <c r="AD118" s="52"/>
      <c r="AE118" s="52"/>
      <c r="AF118" s="52"/>
      <c r="AG118" s="52"/>
      <c r="AH118" s="52"/>
      <c r="AI118" s="52"/>
      <c r="AJ118" s="52"/>
      <c r="AK118" s="52"/>
      <c r="AL118" s="52"/>
      <c r="AM118" s="52"/>
      <c r="AN118" s="52"/>
      <c r="AO118" s="52"/>
      <c r="AP118" s="52"/>
      <c r="BM118" s="454"/>
      <c r="BN118" s="455"/>
      <c r="BO118" s="147"/>
      <c r="BP118" s="147"/>
      <c r="BQ118" s="147"/>
      <c r="BR118" s="147"/>
      <c r="BS118" s="147"/>
      <c r="BT118" s="147"/>
      <c r="BU118" s="147"/>
      <c r="BV118" s="147"/>
      <c r="BW118" s="147"/>
      <c r="BX118" s="147"/>
      <c r="BY118" s="147"/>
      <c r="BZ118" s="436"/>
      <c r="CA118" s="436"/>
      <c r="CB118" s="436"/>
      <c r="CC118" s="436"/>
      <c r="CD118" s="436"/>
      <c r="CE118" s="436"/>
      <c r="CF118" s="436"/>
      <c r="CG118" s="436"/>
      <c r="CH118" s="436"/>
      <c r="CI118" s="436"/>
      <c r="CJ118" s="436"/>
      <c r="CK118" s="436"/>
    </row>
    <row r="119" spans="3:89" ht="12.95" customHeight="1">
      <c r="C119" s="18"/>
      <c r="D119" s="18"/>
      <c r="E119" s="18"/>
      <c r="F119" s="18"/>
      <c r="G119" s="18"/>
      <c r="H119" s="18"/>
      <c r="I119" s="18"/>
      <c r="J119" s="18"/>
      <c r="K119" s="52"/>
      <c r="L119" s="52"/>
      <c r="M119" s="52"/>
      <c r="N119" s="52"/>
      <c r="O119" s="18"/>
      <c r="P119" s="18"/>
      <c r="Q119" s="52"/>
      <c r="R119" s="52"/>
      <c r="S119" s="52"/>
      <c r="T119" s="52"/>
      <c r="U119" s="18"/>
      <c r="V119" s="18"/>
      <c r="W119" s="53"/>
      <c r="X119" s="53"/>
      <c r="Y119" s="53"/>
      <c r="Z119" s="53"/>
      <c r="AA119" s="53"/>
      <c r="AB119" s="53"/>
      <c r="AC119" s="53"/>
      <c r="AD119" s="52"/>
      <c r="AE119" s="52"/>
      <c r="AF119" s="52"/>
      <c r="AG119" s="52"/>
      <c r="AH119" s="52"/>
      <c r="AI119" s="52"/>
      <c r="AJ119" s="52"/>
      <c r="AK119" s="52"/>
      <c r="AL119" s="52"/>
      <c r="AM119" s="52"/>
      <c r="AN119" s="52"/>
      <c r="AO119" s="52"/>
      <c r="AP119" s="52"/>
      <c r="BM119" s="15"/>
      <c r="BN119" s="54"/>
      <c r="BO119" s="26"/>
      <c r="BP119" s="26"/>
      <c r="BQ119" s="26"/>
      <c r="BR119" s="26"/>
      <c r="BS119" s="26"/>
      <c r="BT119" s="26"/>
      <c r="BU119" s="26"/>
      <c r="BV119" s="26"/>
      <c r="BW119" s="26"/>
      <c r="BX119" s="26"/>
      <c r="BY119" s="26"/>
      <c r="BZ119" s="55"/>
      <c r="CA119" s="55"/>
      <c r="CB119" s="55"/>
      <c r="CC119" s="55"/>
      <c r="CD119" s="55"/>
      <c r="CE119" s="55"/>
      <c r="CF119" s="55"/>
      <c r="CG119" s="55"/>
      <c r="CH119" s="55"/>
      <c r="CI119" s="55"/>
      <c r="CJ119" s="55"/>
      <c r="CK119" s="55"/>
    </row>
    <row r="120" spans="3:89" ht="12.95" customHeight="1">
      <c r="C120" s="18"/>
      <c r="D120" s="18"/>
      <c r="E120" s="18"/>
      <c r="F120" s="18"/>
      <c r="G120" s="18"/>
      <c r="H120" s="18"/>
      <c r="I120" s="18"/>
      <c r="J120" s="18"/>
      <c r="K120" s="52"/>
      <c r="L120" s="52"/>
      <c r="M120" s="52"/>
      <c r="N120" s="52"/>
      <c r="O120" s="18"/>
      <c r="P120" s="18"/>
      <c r="Q120" s="52"/>
      <c r="R120" s="52"/>
      <c r="S120" s="52"/>
      <c r="T120" s="52"/>
      <c r="U120" s="18"/>
      <c r="V120" s="18"/>
      <c r="W120" s="53"/>
      <c r="X120" s="53"/>
      <c r="Y120" s="53"/>
      <c r="Z120" s="53"/>
      <c r="AA120" s="53"/>
      <c r="AB120" s="53"/>
      <c r="AC120" s="53"/>
      <c r="AD120" s="52"/>
      <c r="AE120" s="52"/>
      <c r="AF120" s="52"/>
      <c r="AG120" s="52"/>
      <c r="AH120" s="52"/>
      <c r="AI120" s="52"/>
      <c r="AJ120" s="52"/>
      <c r="AK120" s="52"/>
      <c r="AL120" s="52"/>
      <c r="AM120" s="52"/>
      <c r="AN120" s="52"/>
      <c r="AO120" s="52"/>
      <c r="AP120" s="52"/>
      <c r="BM120" s="15"/>
      <c r="BN120" s="54"/>
      <c r="BO120" s="26"/>
      <c r="BP120" s="26"/>
      <c r="BQ120" s="26"/>
      <c r="BR120" s="26"/>
      <c r="BS120" s="26"/>
      <c r="BT120" s="26"/>
      <c r="BU120" s="26"/>
      <c r="BV120" s="26"/>
      <c r="BW120" s="26"/>
      <c r="BX120" s="26"/>
      <c r="BY120" s="26"/>
      <c r="BZ120" s="55"/>
      <c r="CA120" s="55"/>
      <c r="CB120" s="55"/>
      <c r="CC120" s="55"/>
      <c r="CD120" s="55"/>
      <c r="CE120" s="55"/>
      <c r="CF120" s="55"/>
      <c r="CG120" s="55"/>
      <c r="CH120" s="55"/>
      <c r="CI120" s="55"/>
      <c r="CJ120" s="55"/>
      <c r="CK120" s="55"/>
    </row>
    <row r="121" spans="3:89" ht="18.75" customHeight="1">
      <c r="C121" s="1" t="s">
        <v>0</v>
      </c>
      <c r="D121" s="18"/>
      <c r="E121" s="18"/>
      <c r="F121" s="18"/>
      <c r="G121" s="18"/>
      <c r="H121" s="18"/>
      <c r="I121" s="18"/>
      <c r="J121" s="18"/>
      <c r="K121" s="52"/>
      <c r="L121" s="52"/>
      <c r="M121" s="52"/>
      <c r="N121" s="52"/>
      <c r="O121" s="18"/>
      <c r="P121" s="146" t="str">
        <f>IF(OR($AO$5="",$AT$5="",$AY$5=""),"年月日を入力してください","")</f>
        <v/>
      </c>
      <c r="Q121" s="146"/>
      <c r="R121" s="146"/>
      <c r="S121" s="146"/>
      <c r="T121" s="146"/>
      <c r="U121" s="146"/>
      <c r="V121" s="146"/>
      <c r="W121" s="146"/>
      <c r="X121" s="146"/>
      <c r="Y121" s="146"/>
      <c r="Z121" s="146"/>
      <c r="AA121" s="146"/>
      <c r="AB121" s="146"/>
      <c r="AC121" s="146"/>
      <c r="AD121" s="146"/>
      <c r="AE121" s="146"/>
      <c r="AF121" s="146"/>
      <c r="AG121" s="52"/>
      <c r="AH121" s="52"/>
      <c r="AI121" s="52"/>
      <c r="AJ121" s="52"/>
      <c r="AK121" s="52"/>
      <c r="AL121" s="52"/>
      <c r="AM121" s="52"/>
      <c r="AN121" s="52"/>
      <c r="AO121" s="52"/>
      <c r="AP121" s="52"/>
    </row>
    <row r="122" spans="3:89" ht="12.95" customHeight="1">
      <c r="P122" s="146"/>
      <c r="Q122" s="146"/>
      <c r="R122" s="146"/>
      <c r="S122" s="146"/>
      <c r="T122" s="146"/>
      <c r="U122" s="146"/>
      <c r="V122" s="146"/>
      <c r="W122" s="146"/>
      <c r="X122" s="146"/>
      <c r="Y122" s="146"/>
      <c r="Z122" s="146"/>
      <c r="AA122" s="146"/>
      <c r="AB122" s="146"/>
      <c r="AC122" s="146"/>
      <c r="AD122" s="146"/>
      <c r="AE122" s="146"/>
      <c r="AF122" s="146"/>
      <c r="AG122" s="173" t="s">
        <v>70</v>
      </c>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I122" s="176" t="s">
        <v>2</v>
      </c>
      <c r="BJ122" s="176"/>
      <c r="BK122" s="176"/>
      <c r="BL122" s="176"/>
      <c r="BM122" s="176"/>
      <c r="BN122" s="176"/>
      <c r="BO122" s="176"/>
      <c r="BP122" s="176"/>
      <c r="BQ122" s="176"/>
      <c r="BR122" s="176"/>
      <c r="BS122" s="176"/>
    </row>
    <row r="123" spans="3:89" ht="12.95" customHeight="1" thickBot="1">
      <c r="C123" s="130" t="str">
        <f>IF($C$3="","",$C$3)</f>
        <v/>
      </c>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I123" s="176"/>
      <c r="BJ123" s="176"/>
      <c r="BK123" s="176"/>
      <c r="BL123" s="176"/>
      <c r="BM123" s="176"/>
      <c r="BN123" s="176"/>
      <c r="BO123" s="176"/>
      <c r="BP123" s="176"/>
      <c r="BQ123" s="176"/>
      <c r="BR123" s="176"/>
      <c r="BS123" s="176"/>
      <c r="CD123" s="1" t="s">
        <v>72</v>
      </c>
    </row>
    <row r="124" spans="3:89" ht="12.95" customHeight="1" thickTop="1">
      <c r="C124" s="1" t="str">
        <f>IF($C$4="","",$C$4)</f>
        <v/>
      </c>
    </row>
    <row r="125" spans="3:89" ht="12.95" customHeight="1">
      <c r="C125" s="6" t="s">
        <v>5</v>
      </c>
      <c r="D125" s="6"/>
      <c r="E125" s="6"/>
      <c r="F125" s="6"/>
      <c r="G125" s="6"/>
      <c r="H125" s="6"/>
      <c r="I125" s="6"/>
      <c r="J125" s="6"/>
      <c r="K125" s="6"/>
      <c r="L125" s="6"/>
      <c r="M125" s="6"/>
      <c r="N125" s="6"/>
      <c r="O125" s="6"/>
      <c r="P125" s="6"/>
      <c r="Q125" s="6"/>
      <c r="AG125" s="7"/>
      <c r="AH125" s="7"/>
      <c r="AI125" s="7"/>
      <c r="AJ125" s="7"/>
      <c r="AK125" s="177" t="s">
        <v>6</v>
      </c>
      <c r="AL125" s="177"/>
      <c r="AM125" s="177"/>
      <c r="AN125" s="177"/>
      <c r="AO125" s="311">
        <f>IF(AO5="","",AO5)</f>
        <v>2023</v>
      </c>
      <c r="AP125" s="311"/>
      <c r="AQ125" s="311"/>
      <c r="AR125" s="177" t="s">
        <v>7</v>
      </c>
      <c r="AS125" s="177"/>
      <c r="AT125" s="311">
        <f>IF(AT5="","",AT5)</f>
        <v>10</v>
      </c>
      <c r="AU125" s="311"/>
      <c r="AV125" s="311"/>
      <c r="AW125" s="177" t="s">
        <v>8</v>
      </c>
      <c r="AX125" s="177"/>
      <c r="AY125" s="311">
        <f>IF(AY5="","",AY5)</f>
        <v>15</v>
      </c>
      <c r="AZ125" s="311"/>
      <c r="BA125" s="311"/>
      <c r="BB125" s="177" t="s">
        <v>9</v>
      </c>
      <c r="BC125" s="177"/>
      <c r="BE125" s="7"/>
      <c r="BF125" s="7"/>
      <c r="BG125" s="7"/>
      <c r="BH125" s="164" t="str">
        <f>IF(DU20=0,"通常月は15日、決算月は15日と末日","")</f>
        <v/>
      </c>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c r="CD125" s="164"/>
      <c r="CE125" s="2"/>
      <c r="CF125" s="2"/>
      <c r="CG125" s="2"/>
      <c r="CH125" s="2"/>
      <c r="CI125" s="2"/>
      <c r="CJ125" s="2"/>
    </row>
    <row r="126" spans="3:89" ht="12.95" customHeight="1" thickBot="1">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c r="CD126" s="164"/>
      <c r="CE126" s="2"/>
      <c r="CF126" s="2"/>
      <c r="CG126" s="2"/>
      <c r="CH126" s="2"/>
      <c r="CI126" s="2"/>
      <c r="CJ126" s="2"/>
    </row>
    <row r="127" spans="3:89" ht="12.95" customHeight="1">
      <c r="C127" s="8" t="s">
        <v>10</v>
      </c>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10"/>
      <c r="AK127" s="147" t="str">
        <f>AK7</f>
        <v>下記のとおり請求いたします。</v>
      </c>
      <c r="AL127" s="147"/>
      <c r="AM127" s="147"/>
      <c r="AN127" s="147"/>
      <c r="AO127" s="147"/>
      <c r="AP127" s="147"/>
      <c r="AQ127" s="147"/>
      <c r="AR127" s="147"/>
      <c r="AS127" s="147"/>
      <c r="AT127" s="147"/>
      <c r="AU127" s="147"/>
      <c r="AV127" s="147"/>
      <c r="AW127" s="147"/>
      <c r="AX127" s="147"/>
      <c r="AY127" s="147"/>
      <c r="AZ127" s="147"/>
      <c r="BA127" s="147"/>
      <c r="BB127" s="147"/>
      <c r="BC127" s="147"/>
      <c r="BJ127" s="11"/>
      <c r="BK127" s="11"/>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row>
    <row r="128" spans="3:89" ht="12.95" customHeight="1" thickBot="1">
      <c r="C128" s="12"/>
      <c r="D128" s="147" t="s">
        <v>12</v>
      </c>
      <c r="E128" s="147"/>
      <c r="F128" s="49"/>
      <c r="G128" s="49"/>
      <c r="H128" s="456" t="str">
        <f>IF(H8="","",H8)</f>
        <v/>
      </c>
      <c r="I128" s="456"/>
      <c r="J128" s="456"/>
      <c r="K128" s="456"/>
      <c r="L128" s="456"/>
      <c r="M128" s="456"/>
      <c r="N128" s="13"/>
      <c r="O128" s="13"/>
      <c r="P128" s="13"/>
      <c r="Q128" s="13"/>
      <c r="R128" s="13"/>
      <c r="S128" s="13"/>
      <c r="T128" s="13"/>
      <c r="U128" s="2"/>
      <c r="V128" s="2"/>
      <c r="W128" s="2"/>
      <c r="X128" s="2"/>
      <c r="Y128" s="2"/>
      <c r="Z128" s="2"/>
      <c r="AA128" s="2"/>
      <c r="AB128" s="2"/>
      <c r="AC128" s="2"/>
      <c r="AD128" s="2"/>
      <c r="AE128" s="14"/>
      <c r="BG128" s="15" t="s">
        <v>14</v>
      </c>
      <c r="BJ128" s="11"/>
      <c r="BK128" s="11"/>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row>
    <row r="129" spans="2:89" ht="12.95" customHeight="1">
      <c r="B129" s="16"/>
      <c r="C129" s="17" t="s">
        <v>15</v>
      </c>
      <c r="D129" s="16"/>
      <c r="E129" s="2"/>
      <c r="F129" s="18"/>
      <c r="G129" s="18"/>
      <c r="H129" s="332" t="str">
        <f>IF(H9="","",H9)</f>
        <v/>
      </c>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3"/>
      <c r="AG129" s="334" t="s">
        <v>17</v>
      </c>
      <c r="AH129" s="334"/>
      <c r="AI129" s="334"/>
      <c r="AJ129" s="334"/>
      <c r="AK129" s="334"/>
      <c r="AL129" s="334"/>
      <c r="AM129" s="334"/>
      <c r="AN129" s="334"/>
      <c r="AO129" s="335" t="str">
        <f>IF(AO9="","",AO9)</f>
        <v>単価契約</v>
      </c>
      <c r="AP129" s="335"/>
      <c r="AQ129" s="335"/>
      <c r="AR129" s="335"/>
      <c r="AS129" s="335"/>
      <c r="AT129" s="335"/>
      <c r="AU129" s="335"/>
      <c r="AV129" s="335"/>
      <c r="AW129" s="335"/>
      <c r="AX129" s="335"/>
      <c r="AY129" s="335"/>
      <c r="AZ129" s="335"/>
      <c r="BA129" s="335"/>
      <c r="BB129" s="335"/>
      <c r="BC129" s="335"/>
      <c r="BD129" s="335"/>
      <c r="BE129" s="335"/>
      <c r="BF129" s="335"/>
      <c r="BG129" s="335"/>
      <c r="BI129" s="182" t="s">
        <v>19</v>
      </c>
      <c r="BJ129" s="189"/>
      <c r="BK129" s="189"/>
      <c r="BL129" s="189"/>
      <c r="BM129" s="189"/>
      <c r="BN129" s="189"/>
      <c r="BO129" s="189"/>
      <c r="BP129" s="324"/>
      <c r="BQ129" s="188"/>
      <c r="BR129" s="189"/>
      <c r="BS129" s="189"/>
      <c r="BT129" s="192" t="s">
        <v>20</v>
      </c>
      <c r="BU129" s="192"/>
      <c r="BV129" s="327" t="str">
        <f>IF($BV$9="","",$BV$9)</f>
        <v/>
      </c>
      <c r="BW129" s="327"/>
      <c r="BX129" s="327"/>
      <c r="BY129" s="327"/>
      <c r="BZ129" s="327"/>
      <c r="CA129" s="327"/>
      <c r="CB129" s="327"/>
      <c r="CC129" s="327"/>
      <c r="CD129" s="327"/>
      <c r="CE129" s="327"/>
      <c r="CF129" s="327"/>
      <c r="CG129" s="327"/>
      <c r="CH129" s="327"/>
      <c r="CI129" s="327"/>
      <c r="CJ129" s="327"/>
      <c r="CK129" s="10"/>
    </row>
    <row r="130" spans="2:89" ht="12.95" customHeight="1" thickBot="1">
      <c r="C130" s="12"/>
      <c r="D130" s="152" t="s">
        <v>22</v>
      </c>
      <c r="E130" s="152"/>
      <c r="F130" s="152"/>
      <c r="G130" s="152"/>
      <c r="H130" s="329" t="str">
        <f>IF(H10="","",H10)</f>
        <v/>
      </c>
      <c r="I130" s="329"/>
      <c r="J130" s="329"/>
      <c r="K130" s="329"/>
      <c r="L130" s="329"/>
      <c r="M130" s="329"/>
      <c r="N130" s="329"/>
      <c r="O130" s="329"/>
      <c r="P130" s="329"/>
      <c r="Q130" s="329"/>
      <c r="R130" s="329"/>
      <c r="S130" s="329"/>
      <c r="T130" s="329"/>
      <c r="U130" s="329"/>
      <c r="V130" s="329"/>
      <c r="W130" s="329"/>
      <c r="X130" s="329"/>
      <c r="Y130" s="329"/>
      <c r="Z130" s="329"/>
      <c r="AA130" s="329"/>
      <c r="AB130" s="329"/>
      <c r="AC130" s="329"/>
      <c r="AD130" s="329"/>
      <c r="AE130" s="330"/>
      <c r="AG130" s="334"/>
      <c r="AH130" s="334"/>
      <c r="AI130" s="334"/>
      <c r="AJ130" s="334"/>
      <c r="AK130" s="334"/>
      <c r="AL130" s="334"/>
      <c r="AM130" s="334"/>
      <c r="AN130" s="334"/>
      <c r="AO130" s="335"/>
      <c r="AP130" s="335"/>
      <c r="AQ130" s="335"/>
      <c r="AR130" s="335"/>
      <c r="AS130" s="335"/>
      <c r="AT130" s="335"/>
      <c r="AU130" s="335"/>
      <c r="AV130" s="335"/>
      <c r="AW130" s="335"/>
      <c r="AX130" s="335"/>
      <c r="AY130" s="335"/>
      <c r="AZ130" s="335"/>
      <c r="BA130" s="335"/>
      <c r="BB130" s="335"/>
      <c r="BC130" s="335"/>
      <c r="BD130" s="335"/>
      <c r="BE130" s="335"/>
      <c r="BF130" s="335"/>
      <c r="BG130" s="335"/>
      <c r="BI130" s="325"/>
      <c r="BJ130" s="191"/>
      <c r="BK130" s="191"/>
      <c r="BL130" s="191"/>
      <c r="BM130" s="191"/>
      <c r="BN130" s="191"/>
      <c r="BO130" s="191"/>
      <c r="BP130" s="326"/>
      <c r="BQ130" s="190"/>
      <c r="BR130" s="191"/>
      <c r="BS130" s="191"/>
      <c r="BT130" s="193"/>
      <c r="BU130" s="193"/>
      <c r="BV130" s="328"/>
      <c r="BW130" s="328"/>
      <c r="BX130" s="328"/>
      <c r="BY130" s="328"/>
      <c r="BZ130" s="328"/>
      <c r="CA130" s="328"/>
      <c r="CB130" s="328"/>
      <c r="CC130" s="328"/>
      <c r="CD130" s="328"/>
      <c r="CE130" s="328"/>
      <c r="CF130" s="328"/>
      <c r="CG130" s="328"/>
      <c r="CH130" s="328"/>
      <c r="CI130" s="328"/>
      <c r="CJ130" s="328"/>
      <c r="CK130" s="50"/>
    </row>
    <row r="131" spans="2:89" ht="12.95" customHeight="1">
      <c r="C131" s="12"/>
      <c r="D131" s="2"/>
      <c r="E131" s="2"/>
      <c r="F131" s="18"/>
      <c r="G131" s="18"/>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c r="AE131" s="330"/>
      <c r="AG131" s="334"/>
      <c r="AH131" s="334"/>
      <c r="AI131" s="334"/>
      <c r="AJ131" s="334"/>
      <c r="AK131" s="334"/>
      <c r="AL131" s="334"/>
      <c r="AM131" s="334"/>
      <c r="AN131" s="334"/>
      <c r="AO131" s="335"/>
      <c r="AP131" s="335"/>
      <c r="AQ131" s="335"/>
      <c r="AR131" s="335"/>
      <c r="AS131" s="335"/>
      <c r="AT131" s="335"/>
      <c r="AU131" s="335"/>
      <c r="AV131" s="335"/>
      <c r="AW131" s="335"/>
      <c r="AX131" s="335"/>
      <c r="AY131" s="335"/>
      <c r="AZ131" s="335"/>
      <c r="BA131" s="335"/>
      <c r="BB131" s="335"/>
      <c r="BC131" s="335"/>
      <c r="BD131" s="335"/>
      <c r="BE131" s="335"/>
      <c r="BF131" s="335"/>
      <c r="BG131" s="335"/>
    </row>
    <row r="132" spans="2:89" ht="12.95" customHeight="1" thickBot="1">
      <c r="C132" s="12"/>
      <c r="D132" s="2"/>
      <c r="E132" s="2"/>
      <c r="F132" s="18"/>
      <c r="G132" s="18"/>
      <c r="H132" s="329" t="str">
        <f>IF(H12="","",H12)</f>
        <v/>
      </c>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E132" s="330"/>
      <c r="AG132" s="167"/>
      <c r="AH132" s="167"/>
      <c r="AI132" s="167"/>
      <c r="AJ132" s="167"/>
      <c r="AK132" s="167"/>
      <c r="AL132" s="167"/>
      <c r="AM132" s="167"/>
      <c r="AN132" s="167"/>
      <c r="AO132" s="179"/>
      <c r="AP132" s="179"/>
      <c r="AQ132" s="179"/>
      <c r="AR132" s="179"/>
      <c r="AS132" s="179"/>
      <c r="AT132" s="179"/>
      <c r="AU132" s="179"/>
      <c r="AV132" s="179"/>
      <c r="AW132" s="179"/>
      <c r="AX132" s="179"/>
      <c r="AY132" s="179"/>
      <c r="AZ132" s="179"/>
      <c r="BA132" s="179"/>
      <c r="BB132" s="179"/>
      <c r="BC132" s="179"/>
      <c r="BD132" s="179"/>
      <c r="BE132" s="179"/>
      <c r="BF132" s="179"/>
      <c r="BG132" s="179"/>
    </row>
    <row r="133" spans="2:89" ht="12.95" customHeight="1" thickBot="1">
      <c r="C133" s="12"/>
      <c r="D133" s="2"/>
      <c r="E133" s="2"/>
      <c r="F133" s="18"/>
      <c r="G133" s="18"/>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c r="AE133" s="330"/>
      <c r="AG133" s="336" t="s">
        <v>24</v>
      </c>
      <c r="AH133" s="337"/>
      <c r="AI133" s="337"/>
      <c r="AJ133" s="337"/>
      <c r="AK133" s="337"/>
      <c r="AL133" s="337"/>
      <c r="AM133" s="337"/>
      <c r="AN133" s="337"/>
      <c r="AO133" s="353" t="str">
        <f>IF(AO13="","",AO13)</f>
        <v/>
      </c>
      <c r="AP133" s="353"/>
      <c r="AQ133" s="353"/>
      <c r="AR133" s="353"/>
      <c r="AS133" s="353"/>
      <c r="AT133" s="353"/>
      <c r="AU133" s="353"/>
      <c r="AV133" s="353"/>
      <c r="AW133" s="353"/>
      <c r="AX133" s="353"/>
      <c r="AY133" s="353"/>
      <c r="AZ133" s="353"/>
      <c r="BA133" s="353"/>
      <c r="BB133" s="353"/>
      <c r="BC133" s="353"/>
      <c r="BD133" s="353"/>
      <c r="BE133" s="353"/>
      <c r="BF133" s="353"/>
      <c r="BG133" s="354"/>
      <c r="BI133" s="1" t="s">
        <v>25</v>
      </c>
    </row>
    <row r="134" spans="2:89" ht="12.95" customHeight="1">
      <c r="B134" s="16"/>
      <c r="C134" s="17" t="s">
        <v>15</v>
      </c>
      <c r="D134" s="16"/>
      <c r="E134" s="2"/>
      <c r="F134" s="18"/>
      <c r="G134" s="18"/>
      <c r="H134" s="332" t="str">
        <f>IF(H14="","",H14)</f>
        <v/>
      </c>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3"/>
      <c r="AG134" s="338"/>
      <c r="AH134" s="334"/>
      <c r="AI134" s="334"/>
      <c r="AJ134" s="334"/>
      <c r="AK134" s="334"/>
      <c r="AL134" s="334"/>
      <c r="AM134" s="334"/>
      <c r="AN134" s="334"/>
      <c r="AO134" s="343"/>
      <c r="AP134" s="343"/>
      <c r="AQ134" s="343"/>
      <c r="AR134" s="343"/>
      <c r="AS134" s="343"/>
      <c r="AT134" s="343"/>
      <c r="AU134" s="343"/>
      <c r="AV134" s="343"/>
      <c r="AW134" s="343"/>
      <c r="AX134" s="343"/>
      <c r="AY134" s="343"/>
      <c r="AZ134" s="343"/>
      <c r="BA134" s="343"/>
      <c r="BB134" s="343"/>
      <c r="BC134" s="343"/>
      <c r="BD134" s="343"/>
      <c r="BE134" s="343"/>
      <c r="BF134" s="343"/>
      <c r="BG134" s="355"/>
      <c r="BI134" s="131" t="s">
        <v>26</v>
      </c>
      <c r="BJ134" s="132"/>
      <c r="BK134" s="132"/>
      <c r="BL134" s="215"/>
      <c r="BM134" s="358" t="str">
        <f>IF(BM14="","",BM14)</f>
        <v/>
      </c>
      <c r="BN134" s="359"/>
      <c r="BO134" s="359"/>
      <c r="BP134" s="359"/>
      <c r="BQ134" s="359"/>
      <c r="BR134" s="359"/>
      <c r="BS134" s="359"/>
      <c r="BT134" s="359"/>
      <c r="BU134" s="359"/>
      <c r="BV134" s="359"/>
      <c r="BW134" s="359"/>
      <c r="BX134" s="221" t="s">
        <v>28</v>
      </c>
      <c r="BY134" s="132"/>
      <c r="BZ134" s="132"/>
      <c r="CA134" s="215"/>
      <c r="CB134" s="358" t="str">
        <f>IF(CB14="","",CB14)</f>
        <v/>
      </c>
      <c r="CC134" s="359"/>
      <c r="CD134" s="359"/>
      <c r="CE134" s="359"/>
      <c r="CF134" s="359"/>
      <c r="CG134" s="359"/>
      <c r="CH134" s="359"/>
      <c r="CI134" s="359"/>
      <c r="CJ134" s="359"/>
      <c r="CK134" s="373"/>
    </row>
    <row r="135" spans="2:89" ht="12.95" customHeight="1">
      <c r="C135" s="12"/>
      <c r="D135" s="152" t="s">
        <v>29</v>
      </c>
      <c r="E135" s="152"/>
      <c r="F135" s="152"/>
      <c r="G135" s="152"/>
      <c r="H135" s="341" t="str">
        <f>IF(H15="","",H15)</f>
        <v/>
      </c>
      <c r="I135" s="341"/>
      <c r="J135" s="341"/>
      <c r="K135" s="341"/>
      <c r="L135" s="341"/>
      <c r="M135" s="341"/>
      <c r="N135" s="341"/>
      <c r="O135" s="341"/>
      <c r="P135" s="341"/>
      <c r="Q135" s="341"/>
      <c r="R135" s="341"/>
      <c r="S135" s="341"/>
      <c r="T135" s="341"/>
      <c r="U135" s="341"/>
      <c r="V135" s="341"/>
      <c r="W135" s="341"/>
      <c r="X135" s="341"/>
      <c r="Y135" s="341"/>
      <c r="Z135" s="341"/>
      <c r="AA135" s="341"/>
      <c r="AB135" s="341"/>
      <c r="AC135" s="341"/>
      <c r="AD135" s="341"/>
      <c r="AE135" s="342"/>
      <c r="AG135" s="338"/>
      <c r="AH135" s="334"/>
      <c r="AI135" s="334"/>
      <c r="AJ135" s="334"/>
      <c r="AK135" s="334"/>
      <c r="AL135" s="334"/>
      <c r="AM135" s="334"/>
      <c r="AN135" s="334"/>
      <c r="AO135" s="343"/>
      <c r="AP135" s="343"/>
      <c r="AQ135" s="343"/>
      <c r="AR135" s="343"/>
      <c r="AS135" s="343"/>
      <c r="AT135" s="343"/>
      <c r="AU135" s="343"/>
      <c r="AV135" s="343"/>
      <c r="AW135" s="343"/>
      <c r="AX135" s="343"/>
      <c r="AY135" s="343"/>
      <c r="AZ135" s="343"/>
      <c r="BA135" s="343"/>
      <c r="BB135" s="343"/>
      <c r="BC135" s="343"/>
      <c r="BD135" s="343"/>
      <c r="BE135" s="343"/>
      <c r="BF135" s="343"/>
      <c r="BG135" s="355"/>
      <c r="BI135" s="216"/>
      <c r="BJ135" s="147"/>
      <c r="BK135" s="147"/>
      <c r="BL135" s="217"/>
      <c r="BM135" s="347"/>
      <c r="BN135" s="348"/>
      <c r="BO135" s="348"/>
      <c r="BP135" s="348"/>
      <c r="BQ135" s="348"/>
      <c r="BR135" s="348"/>
      <c r="BS135" s="348"/>
      <c r="BT135" s="348"/>
      <c r="BU135" s="348"/>
      <c r="BV135" s="348"/>
      <c r="BW135" s="348"/>
      <c r="BX135" s="222"/>
      <c r="BY135" s="147"/>
      <c r="BZ135" s="147"/>
      <c r="CA135" s="217"/>
      <c r="CB135" s="347"/>
      <c r="CC135" s="348"/>
      <c r="CD135" s="348"/>
      <c r="CE135" s="348"/>
      <c r="CF135" s="348"/>
      <c r="CG135" s="348"/>
      <c r="CH135" s="348"/>
      <c r="CI135" s="348"/>
      <c r="CJ135" s="348"/>
      <c r="CK135" s="374"/>
    </row>
    <row r="136" spans="2:89" ht="12.95" customHeight="1" thickBot="1">
      <c r="C136" s="12"/>
      <c r="D136" s="2"/>
      <c r="E136" s="2"/>
      <c r="F136" s="2"/>
      <c r="G136" s="2"/>
      <c r="H136" s="341"/>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2"/>
      <c r="AG136" s="339"/>
      <c r="AH136" s="340"/>
      <c r="AI136" s="340"/>
      <c r="AJ136" s="340"/>
      <c r="AK136" s="340"/>
      <c r="AL136" s="340"/>
      <c r="AM136" s="340"/>
      <c r="AN136" s="340"/>
      <c r="AO136" s="356"/>
      <c r="AP136" s="356"/>
      <c r="AQ136" s="356"/>
      <c r="AR136" s="356"/>
      <c r="AS136" s="356"/>
      <c r="AT136" s="356"/>
      <c r="AU136" s="356"/>
      <c r="AV136" s="356"/>
      <c r="AW136" s="356"/>
      <c r="AX136" s="356"/>
      <c r="AY136" s="356"/>
      <c r="AZ136" s="356"/>
      <c r="BA136" s="356"/>
      <c r="BB136" s="356"/>
      <c r="BC136" s="356"/>
      <c r="BD136" s="356"/>
      <c r="BE136" s="356"/>
      <c r="BF136" s="356"/>
      <c r="BG136" s="357"/>
      <c r="BI136" s="218"/>
      <c r="BJ136" s="219"/>
      <c r="BK136" s="219"/>
      <c r="BL136" s="220"/>
      <c r="BM136" s="361"/>
      <c r="BN136" s="362"/>
      <c r="BO136" s="362"/>
      <c r="BP136" s="362"/>
      <c r="BQ136" s="362"/>
      <c r="BR136" s="362"/>
      <c r="BS136" s="362"/>
      <c r="BT136" s="362"/>
      <c r="BU136" s="362"/>
      <c r="BV136" s="362"/>
      <c r="BW136" s="362"/>
      <c r="BX136" s="223"/>
      <c r="BY136" s="219"/>
      <c r="BZ136" s="219"/>
      <c r="CA136" s="220"/>
      <c r="CB136" s="361"/>
      <c r="CC136" s="362"/>
      <c r="CD136" s="362"/>
      <c r="CE136" s="362"/>
      <c r="CF136" s="362"/>
      <c r="CG136" s="362"/>
      <c r="CH136" s="362"/>
      <c r="CI136" s="362"/>
      <c r="CJ136" s="362"/>
      <c r="CK136" s="375"/>
    </row>
    <row r="137" spans="2:89" ht="12.95" customHeight="1">
      <c r="C137" s="12"/>
      <c r="D137" s="2"/>
      <c r="E137" s="2"/>
      <c r="F137" s="2"/>
      <c r="G137" s="2"/>
      <c r="H137" s="341"/>
      <c r="I137" s="341"/>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2"/>
      <c r="AG137" s="169" t="str">
        <f>$AG$17</f>
        <v>内消費税等10％対象</v>
      </c>
      <c r="AH137" s="169"/>
      <c r="AI137" s="169"/>
      <c r="AJ137" s="169"/>
      <c r="AK137" s="169"/>
      <c r="AL137" s="169"/>
      <c r="AM137" s="169"/>
      <c r="AN137" s="169"/>
      <c r="AO137" s="172" t="str">
        <f>IF(AO17="","",AO17)</f>
        <v/>
      </c>
      <c r="AP137" s="172"/>
      <c r="AQ137" s="172"/>
      <c r="AR137" s="172"/>
      <c r="AS137" s="172"/>
      <c r="AT137" s="172"/>
      <c r="AU137" s="172"/>
      <c r="AV137" s="172"/>
      <c r="AW137" s="172"/>
      <c r="AX137" s="172"/>
      <c r="AY137" s="172"/>
      <c r="AZ137" s="172"/>
      <c r="BA137" s="172"/>
      <c r="BB137" s="172"/>
      <c r="BC137" s="172"/>
      <c r="BD137" s="172"/>
      <c r="BE137" s="172"/>
      <c r="BF137" s="172"/>
      <c r="BG137" s="172"/>
      <c r="BI137" s="224" t="s">
        <v>30</v>
      </c>
      <c r="BJ137" s="225"/>
      <c r="BK137" s="225"/>
      <c r="BL137" s="226"/>
      <c r="BM137" s="344" t="str">
        <f>IF(BM17="","",BM17)</f>
        <v/>
      </c>
      <c r="BN137" s="345"/>
      <c r="BO137" s="345"/>
      <c r="BP137" s="345"/>
      <c r="BQ137" s="345"/>
      <c r="BR137" s="345"/>
      <c r="BS137" s="345"/>
      <c r="BT137" s="345"/>
      <c r="BU137" s="345"/>
      <c r="BV137" s="345"/>
      <c r="BW137" s="346"/>
      <c r="BX137" s="232" t="s">
        <v>32</v>
      </c>
      <c r="BY137" s="225"/>
      <c r="BZ137" s="225"/>
      <c r="CA137" s="226"/>
      <c r="CB137" s="364" t="str">
        <f>IF(CB17="","",CB17)</f>
        <v/>
      </c>
      <c r="CC137" s="365"/>
      <c r="CD137" s="365"/>
      <c r="CE137" s="365"/>
      <c r="CF137" s="365"/>
      <c r="CG137" s="365"/>
      <c r="CH137" s="365"/>
      <c r="CI137" s="365"/>
      <c r="CJ137" s="365"/>
      <c r="CK137" s="366"/>
    </row>
    <row r="138" spans="2:89" ht="12.95" customHeight="1">
      <c r="B138" s="16"/>
      <c r="C138" s="17" t="s">
        <v>15</v>
      </c>
      <c r="D138" s="16"/>
      <c r="E138" s="2"/>
      <c r="F138" s="2"/>
      <c r="G138" s="2"/>
      <c r="H138" s="332" t="str">
        <f>IF(H18="","",H18)</f>
        <v/>
      </c>
      <c r="I138" s="332"/>
      <c r="J138" s="332"/>
      <c r="K138" s="332"/>
      <c r="L138" s="332"/>
      <c r="M138" s="332"/>
      <c r="N138" s="332"/>
      <c r="O138" s="332"/>
      <c r="P138" s="332"/>
      <c r="Q138" s="332"/>
      <c r="R138" s="332"/>
      <c r="S138" s="332"/>
      <c r="T138" s="332"/>
      <c r="U138" s="332"/>
      <c r="V138" s="332"/>
      <c r="W138" s="332"/>
      <c r="X138" s="332"/>
      <c r="Y138" s="332"/>
      <c r="Z138" s="18"/>
      <c r="AA138" s="2" t="s">
        <v>34</v>
      </c>
      <c r="AB138" s="2"/>
      <c r="AC138" s="2"/>
      <c r="AD138" s="2"/>
      <c r="AE138" s="14"/>
      <c r="AG138" s="334"/>
      <c r="AH138" s="334"/>
      <c r="AI138" s="334"/>
      <c r="AJ138" s="334"/>
      <c r="AK138" s="334"/>
      <c r="AL138" s="334"/>
      <c r="AM138" s="334"/>
      <c r="AN138" s="334"/>
      <c r="AO138" s="343"/>
      <c r="AP138" s="343"/>
      <c r="AQ138" s="343"/>
      <c r="AR138" s="343"/>
      <c r="AS138" s="343"/>
      <c r="AT138" s="343"/>
      <c r="AU138" s="343"/>
      <c r="AV138" s="343"/>
      <c r="AW138" s="343"/>
      <c r="AX138" s="343"/>
      <c r="AY138" s="343"/>
      <c r="AZ138" s="343"/>
      <c r="BA138" s="343"/>
      <c r="BB138" s="343"/>
      <c r="BC138" s="343"/>
      <c r="BD138" s="343"/>
      <c r="BE138" s="343"/>
      <c r="BF138" s="343"/>
      <c r="BG138" s="343"/>
      <c r="BI138" s="216"/>
      <c r="BJ138" s="147"/>
      <c r="BK138" s="147"/>
      <c r="BL138" s="217"/>
      <c r="BM138" s="347"/>
      <c r="BN138" s="348"/>
      <c r="BO138" s="348"/>
      <c r="BP138" s="348"/>
      <c r="BQ138" s="348"/>
      <c r="BR138" s="348"/>
      <c r="BS138" s="348"/>
      <c r="BT138" s="348"/>
      <c r="BU138" s="348"/>
      <c r="BV138" s="348"/>
      <c r="BW138" s="349"/>
      <c r="BX138" s="222"/>
      <c r="BY138" s="147"/>
      <c r="BZ138" s="147"/>
      <c r="CA138" s="217"/>
      <c r="CB138" s="367"/>
      <c r="CC138" s="329"/>
      <c r="CD138" s="329"/>
      <c r="CE138" s="329"/>
      <c r="CF138" s="329"/>
      <c r="CG138" s="329"/>
      <c r="CH138" s="329"/>
      <c r="CI138" s="329"/>
      <c r="CJ138" s="329"/>
      <c r="CK138" s="330"/>
    </row>
    <row r="139" spans="2:89" ht="12.95" customHeight="1" thickBot="1">
      <c r="C139" s="12"/>
      <c r="D139" s="152" t="s">
        <v>35</v>
      </c>
      <c r="E139" s="152"/>
      <c r="F139" s="152"/>
      <c r="G139" s="152"/>
      <c r="H139" s="341" t="str">
        <f>IF(H19="","",H19)</f>
        <v/>
      </c>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2"/>
      <c r="AG139" s="334"/>
      <c r="AH139" s="334"/>
      <c r="AI139" s="334"/>
      <c r="AJ139" s="334"/>
      <c r="AK139" s="334"/>
      <c r="AL139" s="334"/>
      <c r="AM139" s="334"/>
      <c r="AN139" s="334"/>
      <c r="AO139" s="343"/>
      <c r="AP139" s="343"/>
      <c r="AQ139" s="343"/>
      <c r="AR139" s="343"/>
      <c r="AS139" s="343"/>
      <c r="AT139" s="343"/>
      <c r="AU139" s="343"/>
      <c r="AV139" s="343"/>
      <c r="AW139" s="343"/>
      <c r="AX139" s="343"/>
      <c r="AY139" s="343"/>
      <c r="AZ139" s="343"/>
      <c r="BA139" s="343"/>
      <c r="BB139" s="343"/>
      <c r="BC139" s="343"/>
      <c r="BD139" s="343"/>
      <c r="BE139" s="343"/>
      <c r="BF139" s="343"/>
      <c r="BG139" s="343"/>
      <c r="BI139" s="134"/>
      <c r="BJ139" s="135"/>
      <c r="BK139" s="135"/>
      <c r="BL139" s="227"/>
      <c r="BM139" s="350"/>
      <c r="BN139" s="351"/>
      <c r="BO139" s="351"/>
      <c r="BP139" s="351"/>
      <c r="BQ139" s="351"/>
      <c r="BR139" s="351"/>
      <c r="BS139" s="351"/>
      <c r="BT139" s="351"/>
      <c r="BU139" s="351"/>
      <c r="BV139" s="351"/>
      <c r="BW139" s="352"/>
      <c r="BX139" s="233"/>
      <c r="BY139" s="135"/>
      <c r="BZ139" s="135"/>
      <c r="CA139" s="227"/>
      <c r="CB139" s="368"/>
      <c r="CC139" s="369"/>
      <c r="CD139" s="369"/>
      <c r="CE139" s="369"/>
      <c r="CF139" s="369"/>
      <c r="CG139" s="369"/>
      <c r="CH139" s="369"/>
      <c r="CI139" s="369"/>
      <c r="CJ139" s="369"/>
      <c r="CK139" s="370"/>
    </row>
    <row r="140" spans="2:89" ht="12.95" customHeight="1">
      <c r="C140" s="12"/>
      <c r="D140" s="2"/>
      <c r="E140" s="2"/>
      <c r="F140" s="2"/>
      <c r="G140" s="2"/>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2"/>
      <c r="AG140" s="334"/>
      <c r="AH140" s="334"/>
      <c r="AI140" s="334"/>
      <c r="AJ140" s="334"/>
      <c r="AK140" s="334"/>
      <c r="AL140" s="334"/>
      <c r="AM140" s="334"/>
      <c r="AN140" s="334"/>
      <c r="AO140" s="343"/>
      <c r="AP140" s="343"/>
      <c r="AQ140" s="343"/>
      <c r="AR140" s="343"/>
      <c r="AS140" s="343"/>
      <c r="AT140" s="343"/>
      <c r="AU140" s="343"/>
      <c r="AV140" s="343"/>
      <c r="AW140" s="343"/>
      <c r="AX140" s="343"/>
      <c r="AY140" s="343"/>
      <c r="AZ140" s="343"/>
      <c r="BA140" s="343"/>
      <c r="BB140" s="343"/>
      <c r="BC140" s="343"/>
      <c r="BD140" s="343"/>
      <c r="BE140" s="343"/>
      <c r="BF140" s="343"/>
      <c r="BG140" s="343"/>
      <c r="BI140" s="1" t="str">
        <f>BI20</f>
        <v>※登録取引銀行を変更する場合は、事前に弊社経理部に申し出てください。</v>
      </c>
    </row>
    <row r="141" spans="2:89" ht="12.95" customHeight="1" thickBot="1">
      <c r="C141" s="24"/>
      <c r="D141" s="25"/>
      <c r="E141" s="25"/>
      <c r="F141" s="25"/>
      <c r="G141" s="25"/>
      <c r="H141" s="371"/>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2"/>
      <c r="AG141" s="26"/>
      <c r="AH141" s="26"/>
      <c r="AI141" s="26"/>
      <c r="AJ141" s="26"/>
      <c r="AK141" s="26"/>
      <c r="AL141" s="26"/>
      <c r="AM141" s="26"/>
      <c r="AN141" s="26"/>
      <c r="AO141" s="27"/>
      <c r="AP141" s="27"/>
      <c r="AQ141" s="27"/>
      <c r="AR141" s="27"/>
      <c r="AS141" s="27"/>
      <c r="AT141" s="27"/>
      <c r="AU141" s="27"/>
      <c r="AV141" s="27"/>
      <c r="AW141" s="27"/>
      <c r="AX141" s="27"/>
      <c r="AY141" s="27"/>
      <c r="AZ141" s="27"/>
      <c r="BA141" s="27"/>
      <c r="BB141" s="27"/>
      <c r="BC141" s="27"/>
      <c r="BD141" s="27"/>
      <c r="BE141" s="27"/>
      <c r="BF141" s="27"/>
      <c r="BG141" s="27"/>
    </row>
    <row r="142" spans="2:89" ht="12.95" customHeight="1" thickBot="1">
      <c r="C142" s="2"/>
      <c r="D142" s="2"/>
      <c r="E142" s="2"/>
      <c r="F142" s="2"/>
      <c r="G142" s="2"/>
      <c r="H142" s="18"/>
      <c r="I142" s="18"/>
      <c r="J142" s="18"/>
      <c r="K142" s="18"/>
      <c r="L142" s="18"/>
      <c r="M142" s="18"/>
      <c r="N142" s="18"/>
      <c r="O142" s="18"/>
      <c r="P142" s="18"/>
      <c r="Q142" s="18"/>
      <c r="R142" s="18"/>
      <c r="S142" s="18"/>
      <c r="T142" s="18"/>
      <c r="U142" s="18"/>
      <c r="V142" s="18"/>
      <c r="W142" s="18"/>
      <c r="X142" s="18"/>
      <c r="Y142" s="18"/>
      <c r="Z142" s="18"/>
      <c r="AA142" s="2"/>
      <c r="AB142" s="2"/>
      <c r="AC142" s="2"/>
      <c r="AD142" s="2"/>
      <c r="AE142" s="2"/>
      <c r="AG142" s="26"/>
      <c r="AH142" s="26"/>
      <c r="AI142" s="26"/>
      <c r="AJ142" s="26"/>
      <c r="AK142" s="26"/>
      <c r="AL142" s="26"/>
      <c r="AM142" s="26"/>
      <c r="AN142" s="26"/>
      <c r="AO142" s="27"/>
      <c r="AP142" s="27"/>
      <c r="AQ142" s="27"/>
      <c r="AR142" s="27"/>
      <c r="AS142" s="27"/>
      <c r="AT142" s="27"/>
      <c r="AU142" s="27"/>
      <c r="AV142" s="27"/>
      <c r="AW142" s="27"/>
      <c r="AX142" s="27"/>
      <c r="AY142" s="27"/>
      <c r="AZ142" s="27"/>
      <c r="BA142" s="27"/>
      <c r="BB142" s="27"/>
      <c r="BC142" s="27"/>
      <c r="BD142" s="27"/>
      <c r="BE142" s="27"/>
      <c r="BF142" s="27"/>
      <c r="BG142" s="21"/>
      <c r="BH142" s="21"/>
      <c r="CE142" s="21"/>
      <c r="CF142" s="21"/>
      <c r="CG142" s="21"/>
      <c r="CH142" s="21"/>
      <c r="CI142" s="21"/>
      <c r="CJ142" s="21"/>
      <c r="CK142" s="21"/>
    </row>
    <row r="143" spans="2:89" ht="12.95" customHeight="1">
      <c r="C143" s="236" t="s">
        <v>38</v>
      </c>
      <c r="D143" s="236"/>
      <c r="E143" s="236"/>
      <c r="F143" s="236"/>
      <c r="G143" s="236"/>
      <c r="H143" s="236"/>
      <c r="I143" s="376" t="str">
        <f>IF(I23="","",I23)</f>
        <v/>
      </c>
      <c r="J143" s="376"/>
      <c r="K143" s="376"/>
      <c r="L143" s="376"/>
      <c r="M143" s="376"/>
      <c r="N143" s="376"/>
      <c r="O143" s="376"/>
      <c r="P143" s="376"/>
      <c r="Q143" s="376"/>
      <c r="R143" s="376"/>
      <c r="S143" s="236" t="s">
        <v>40</v>
      </c>
      <c r="T143" s="236"/>
      <c r="U143" s="236"/>
      <c r="V143" s="236"/>
      <c r="W143" s="236"/>
      <c r="X143" s="236"/>
      <c r="Y143" s="379" t="str">
        <f>IF(Y23="","",Y23)</f>
        <v/>
      </c>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79"/>
      <c r="BA143" s="379"/>
      <c r="BB143" s="379"/>
      <c r="BC143" s="379"/>
      <c r="BD143" s="379"/>
      <c r="BE143" s="56"/>
      <c r="BG143" s="131" t="s">
        <v>42</v>
      </c>
      <c r="BH143" s="132"/>
      <c r="BI143" s="132"/>
      <c r="BJ143" s="132"/>
      <c r="BK143" s="132"/>
      <c r="BL143" s="132"/>
      <c r="BM143" s="132"/>
      <c r="BN143" s="215"/>
      <c r="BO143" s="382" t="str">
        <f>IF(BO23="","",BO23)</f>
        <v/>
      </c>
      <c r="BP143" s="383"/>
      <c r="BQ143" s="383"/>
      <c r="BR143" s="383"/>
      <c r="BS143" s="383"/>
      <c r="BT143" s="383"/>
      <c r="BU143" s="383"/>
      <c r="BV143" s="383"/>
      <c r="BW143" s="131" t="s">
        <v>44</v>
      </c>
      <c r="BX143" s="132"/>
      <c r="BY143" s="132"/>
      <c r="BZ143" s="132"/>
      <c r="CA143" s="132"/>
      <c r="CB143" s="132"/>
      <c r="CC143" s="215"/>
      <c r="CD143" s="382" t="str">
        <f>IF(CD23="","",CD23)</f>
        <v/>
      </c>
      <c r="CE143" s="383"/>
      <c r="CF143" s="383"/>
      <c r="CG143" s="383"/>
      <c r="CH143" s="383"/>
      <c r="CI143" s="383"/>
      <c r="CJ143" s="383"/>
      <c r="CK143" s="388"/>
    </row>
    <row r="144" spans="2:89" ht="12.95" customHeight="1">
      <c r="C144" s="237"/>
      <c r="D144" s="237"/>
      <c r="E144" s="237"/>
      <c r="F144" s="237"/>
      <c r="G144" s="237"/>
      <c r="H144" s="237"/>
      <c r="I144" s="377"/>
      <c r="J144" s="377"/>
      <c r="K144" s="377"/>
      <c r="L144" s="377"/>
      <c r="M144" s="377"/>
      <c r="N144" s="377"/>
      <c r="O144" s="377"/>
      <c r="P144" s="377"/>
      <c r="Q144" s="377"/>
      <c r="R144" s="377"/>
      <c r="S144" s="237"/>
      <c r="T144" s="237"/>
      <c r="U144" s="237"/>
      <c r="V144" s="237"/>
      <c r="W144" s="237"/>
      <c r="X144" s="237"/>
      <c r="Y144" s="380"/>
      <c r="Z144" s="380"/>
      <c r="AA144" s="380"/>
      <c r="AB144" s="380"/>
      <c r="AC144" s="380"/>
      <c r="AD144" s="380"/>
      <c r="AE144" s="380"/>
      <c r="AF144" s="380"/>
      <c r="AG144" s="380"/>
      <c r="AH144" s="380"/>
      <c r="AI144" s="380"/>
      <c r="AJ144" s="380"/>
      <c r="AK144" s="380"/>
      <c r="AL144" s="380"/>
      <c r="AM144" s="380"/>
      <c r="AN144" s="380"/>
      <c r="AO144" s="380"/>
      <c r="AP144" s="380"/>
      <c r="AQ144" s="380"/>
      <c r="AR144" s="380"/>
      <c r="AS144" s="380"/>
      <c r="AT144" s="380"/>
      <c r="AU144" s="380"/>
      <c r="AV144" s="380"/>
      <c r="AW144" s="380"/>
      <c r="AX144" s="380"/>
      <c r="AY144" s="380"/>
      <c r="AZ144" s="380"/>
      <c r="BA144" s="380"/>
      <c r="BB144" s="380"/>
      <c r="BC144" s="380"/>
      <c r="BD144" s="380"/>
      <c r="BE144" s="57"/>
      <c r="BG144" s="216"/>
      <c r="BH144" s="147"/>
      <c r="BI144" s="147"/>
      <c r="BJ144" s="147"/>
      <c r="BK144" s="147"/>
      <c r="BL144" s="147"/>
      <c r="BM144" s="147"/>
      <c r="BN144" s="217"/>
      <c r="BO144" s="384"/>
      <c r="BP144" s="385"/>
      <c r="BQ144" s="385"/>
      <c r="BR144" s="385"/>
      <c r="BS144" s="385"/>
      <c r="BT144" s="385"/>
      <c r="BU144" s="385"/>
      <c r="BV144" s="385"/>
      <c r="BW144" s="216"/>
      <c r="BX144" s="147"/>
      <c r="BY144" s="147"/>
      <c r="BZ144" s="147"/>
      <c r="CA144" s="147"/>
      <c r="CB144" s="147"/>
      <c r="CC144" s="217"/>
      <c r="CD144" s="384"/>
      <c r="CE144" s="385"/>
      <c r="CF144" s="385"/>
      <c r="CG144" s="385"/>
      <c r="CH144" s="385"/>
      <c r="CI144" s="385"/>
      <c r="CJ144" s="385"/>
      <c r="CK144" s="389"/>
    </row>
    <row r="145" spans="3:89" ht="12.95" customHeight="1" thickBot="1">
      <c r="C145" s="237"/>
      <c r="D145" s="237"/>
      <c r="E145" s="237"/>
      <c r="F145" s="237"/>
      <c r="G145" s="237"/>
      <c r="H145" s="237"/>
      <c r="I145" s="377"/>
      <c r="J145" s="377"/>
      <c r="K145" s="377"/>
      <c r="L145" s="377"/>
      <c r="M145" s="377"/>
      <c r="N145" s="377"/>
      <c r="O145" s="377"/>
      <c r="P145" s="377"/>
      <c r="Q145" s="377"/>
      <c r="R145" s="377"/>
      <c r="S145" s="237"/>
      <c r="T145" s="237"/>
      <c r="U145" s="237"/>
      <c r="V145" s="237"/>
      <c r="W145" s="237"/>
      <c r="X145" s="237"/>
      <c r="Y145" s="380"/>
      <c r="Z145" s="380"/>
      <c r="AA145" s="380"/>
      <c r="AB145" s="380"/>
      <c r="AC145" s="380"/>
      <c r="AD145" s="380"/>
      <c r="AE145" s="380"/>
      <c r="AF145" s="380"/>
      <c r="AG145" s="380"/>
      <c r="AH145" s="380"/>
      <c r="AI145" s="380"/>
      <c r="AJ145" s="380"/>
      <c r="AK145" s="380"/>
      <c r="AL145" s="380"/>
      <c r="AM145" s="380"/>
      <c r="AN145" s="380"/>
      <c r="AO145" s="380"/>
      <c r="AP145" s="380"/>
      <c r="AQ145" s="380"/>
      <c r="AR145" s="380"/>
      <c r="AS145" s="380"/>
      <c r="AT145" s="380"/>
      <c r="AU145" s="380"/>
      <c r="AV145" s="380"/>
      <c r="AW145" s="380"/>
      <c r="AX145" s="380"/>
      <c r="AY145" s="380"/>
      <c r="AZ145" s="380"/>
      <c r="BA145" s="380"/>
      <c r="BB145" s="380"/>
      <c r="BC145" s="380"/>
      <c r="BD145" s="380"/>
      <c r="BE145" s="57"/>
      <c r="BG145" s="134"/>
      <c r="BH145" s="135"/>
      <c r="BI145" s="135"/>
      <c r="BJ145" s="135"/>
      <c r="BK145" s="135"/>
      <c r="BL145" s="135"/>
      <c r="BM145" s="135"/>
      <c r="BN145" s="227"/>
      <c r="BO145" s="386"/>
      <c r="BP145" s="387"/>
      <c r="BQ145" s="387"/>
      <c r="BR145" s="387"/>
      <c r="BS145" s="387"/>
      <c r="BT145" s="387"/>
      <c r="BU145" s="387"/>
      <c r="BV145" s="387"/>
      <c r="BW145" s="134"/>
      <c r="BX145" s="135"/>
      <c r="BY145" s="135"/>
      <c r="BZ145" s="135"/>
      <c r="CA145" s="135"/>
      <c r="CB145" s="135"/>
      <c r="CC145" s="227"/>
      <c r="CD145" s="386"/>
      <c r="CE145" s="387"/>
      <c r="CF145" s="387"/>
      <c r="CG145" s="387"/>
      <c r="CH145" s="387"/>
      <c r="CI145" s="387"/>
      <c r="CJ145" s="387"/>
      <c r="CK145" s="390"/>
    </row>
    <row r="146" spans="3:89" ht="12.95" customHeight="1">
      <c r="C146" s="237"/>
      <c r="D146" s="237"/>
      <c r="E146" s="237"/>
      <c r="F146" s="237"/>
      <c r="G146" s="237"/>
      <c r="H146" s="237"/>
      <c r="I146" s="377"/>
      <c r="J146" s="377"/>
      <c r="K146" s="377"/>
      <c r="L146" s="377"/>
      <c r="M146" s="377"/>
      <c r="N146" s="377"/>
      <c r="O146" s="377"/>
      <c r="P146" s="377"/>
      <c r="Q146" s="377"/>
      <c r="R146" s="377"/>
      <c r="S146" s="237"/>
      <c r="T146" s="237"/>
      <c r="U146" s="237"/>
      <c r="V146" s="237"/>
      <c r="W146" s="237"/>
      <c r="X146" s="237"/>
      <c r="Y146" s="380"/>
      <c r="Z146" s="380"/>
      <c r="AA146" s="380"/>
      <c r="AB146" s="380"/>
      <c r="AC146" s="380"/>
      <c r="AD146" s="380"/>
      <c r="AE146" s="380"/>
      <c r="AF146" s="380"/>
      <c r="AG146" s="380"/>
      <c r="AH146" s="380"/>
      <c r="AI146" s="380"/>
      <c r="AJ146" s="380"/>
      <c r="AK146" s="380"/>
      <c r="AL146" s="380"/>
      <c r="AM146" s="380"/>
      <c r="AN146" s="380"/>
      <c r="AO146" s="380"/>
      <c r="AP146" s="380"/>
      <c r="AQ146" s="380"/>
      <c r="AR146" s="380"/>
      <c r="AS146" s="380"/>
      <c r="AT146" s="380"/>
      <c r="AU146" s="380"/>
      <c r="AV146" s="380"/>
      <c r="AW146" s="380"/>
      <c r="AX146" s="380"/>
      <c r="AY146" s="380"/>
      <c r="AZ146" s="380"/>
      <c r="BA146" s="380"/>
      <c r="BB146" s="380"/>
      <c r="BC146" s="380"/>
      <c r="BD146" s="380"/>
      <c r="BE146" s="57"/>
      <c r="BG146" s="216" t="s">
        <v>46</v>
      </c>
      <c r="BH146" s="147"/>
      <c r="BI146" s="147"/>
      <c r="BJ146" s="147"/>
      <c r="BK146" s="147"/>
      <c r="BL146" s="147"/>
      <c r="BM146" s="147"/>
      <c r="BN146" s="217"/>
      <c r="BO146" s="358" t="str">
        <f>IF(BO26="","",BO26)</f>
        <v/>
      </c>
      <c r="BP146" s="359"/>
      <c r="BQ146" s="359"/>
      <c r="BR146" s="359"/>
      <c r="BS146" s="359"/>
      <c r="BT146" s="359"/>
      <c r="BU146" s="359"/>
      <c r="BV146" s="373"/>
      <c r="BW146" s="216" t="s">
        <v>48</v>
      </c>
      <c r="BX146" s="147"/>
      <c r="BY146" s="147"/>
      <c r="BZ146" s="147"/>
      <c r="CA146" s="147"/>
      <c r="CB146" s="147"/>
      <c r="CC146" s="217"/>
      <c r="CD146" s="358" t="str">
        <f>IF(CD26="","",CD26)</f>
        <v/>
      </c>
      <c r="CE146" s="359"/>
      <c r="CF146" s="359"/>
      <c r="CG146" s="359"/>
      <c r="CH146" s="359"/>
      <c r="CI146" s="359"/>
      <c r="CJ146" s="359"/>
      <c r="CK146" s="373"/>
    </row>
    <row r="147" spans="3:89" ht="12.95" customHeight="1">
      <c r="C147" s="237"/>
      <c r="D147" s="237"/>
      <c r="E147" s="237"/>
      <c r="F147" s="237"/>
      <c r="G147" s="237"/>
      <c r="H147" s="237"/>
      <c r="I147" s="377"/>
      <c r="J147" s="377"/>
      <c r="K147" s="377"/>
      <c r="L147" s="377"/>
      <c r="M147" s="377"/>
      <c r="N147" s="377"/>
      <c r="O147" s="377"/>
      <c r="P147" s="377"/>
      <c r="Q147" s="377"/>
      <c r="R147" s="377"/>
      <c r="S147" s="237"/>
      <c r="T147" s="237"/>
      <c r="U147" s="237"/>
      <c r="V147" s="237"/>
      <c r="W147" s="237"/>
      <c r="X147" s="237"/>
      <c r="Y147" s="380"/>
      <c r="Z147" s="380"/>
      <c r="AA147" s="380"/>
      <c r="AB147" s="380"/>
      <c r="AC147" s="380"/>
      <c r="AD147" s="380"/>
      <c r="AE147" s="380"/>
      <c r="AF147" s="380"/>
      <c r="AG147" s="380"/>
      <c r="AH147" s="380"/>
      <c r="AI147" s="380"/>
      <c r="AJ147" s="380"/>
      <c r="AK147" s="380"/>
      <c r="AL147" s="380"/>
      <c r="AM147" s="380"/>
      <c r="AN147" s="380"/>
      <c r="AO147" s="380"/>
      <c r="AP147" s="380"/>
      <c r="AQ147" s="380"/>
      <c r="AR147" s="380"/>
      <c r="AS147" s="380"/>
      <c r="AT147" s="380"/>
      <c r="AU147" s="380"/>
      <c r="AV147" s="380"/>
      <c r="AW147" s="380"/>
      <c r="AX147" s="380"/>
      <c r="AY147" s="380"/>
      <c r="AZ147" s="380"/>
      <c r="BA147" s="380"/>
      <c r="BB147" s="380"/>
      <c r="BC147" s="380"/>
      <c r="BD147" s="380"/>
      <c r="BE147" s="57"/>
      <c r="BG147" s="216"/>
      <c r="BH147" s="147"/>
      <c r="BI147" s="147"/>
      <c r="BJ147" s="147"/>
      <c r="BK147" s="147"/>
      <c r="BL147" s="147"/>
      <c r="BM147" s="147"/>
      <c r="BN147" s="217"/>
      <c r="BO147" s="347"/>
      <c r="BP147" s="348"/>
      <c r="BQ147" s="348"/>
      <c r="BR147" s="348"/>
      <c r="BS147" s="348"/>
      <c r="BT147" s="348"/>
      <c r="BU147" s="348"/>
      <c r="BV147" s="374"/>
      <c r="BW147" s="216"/>
      <c r="BX147" s="147"/>
      <c r="BY147" s="147"/>
      <c r="BZ147" s="147"/>
      <c r="CA147" s="147"/>
      <c r="CB147" s="147"/>
      <c r="CC147" s="217"/>
      <c r="CD147" s="347"/>
      <c r="CE147" s="348"/>
      <c r="CF147" s="348"/>
      <c r="CG147" s="348"/>
      <c r="CH147" s="348"/>
      <c r="CI147" s="348"/>
      <c r="CJ147" s="348"/>
      <c r="CK147" s="374"/>
    </row>
    <row r="148" spans="3:89" ht="12.95" customHeight="1" thickBot="1">
      <c r="C148" s="238"/>
      <c r="D148" s="238"/>
      <c r="E148" s="238"/>
      <c r="F148" s="238"/>
      <c r="G148" s="238"/>
      <c r="H148" s="238"/>
      <c r="I148" s="378"/>
      <c r="J148" s="378"/>
      <c r="K148" s="378"/>
      <c r="L148" s="378"/>
      <c r="M148" s="378"/>
      <c r="N148" s="378"/>
      <c r="O148" s="378"/>
      <c r="P148" s="378"/>
      <c r="Q148" s="378"/>
      <c r="R148" s="378"/>
      <c r="S148" s="238"/>
      <c r="T148" s="238"/>
      <c r="U148" s="238"/>
      <c r="V148" s="238"/>
      <c r="W148" s="238"/>
      <c r="X148" s="238"/>
      <c r="Y148" s="381"/>
      <c r="Z148" s="381"/>
      <c r="AA148" s="381"/>
      <c r="AB148" s="381"/>
      <c r="AC148" s="381"/>
      <c r="AD148" s="381"/>
      <c r="AE148" s="381"/>
      <c r="AF148" s="381"/>
      <c r="AG148" s="381"/>
      <c r="AH148" s="381"/>
      <c r="AI148" s="381"/>
      <c r="AJ148" s="381"/>
      <c r="AK148" s="381"/>
      <c r="AL148" s="381"/>
      <c r="AM148" s="381"/>
      <c r="AN148" s="381"/>
      <c r="AO148" s="381"/>
      <c r="AP148" s="381"/>
      <c r="AQ148" s="381"/>
      <c r="AR148" s="381"/>
      <c r="AS148" s="381"/>
      <c r="AT148" s="381"/>
      <c r="AU148" s="381"/>
      <c r="AV148" s="381"/>
      <c r="AW148" s="381"/>
      <c r="AX148" s="381"/>
      <c r="AY148" s="381"/>
      <c r="AZ148" s="381"/>
      <c r="BA148" s="381"/>
      <c r="BB148" s="381"/>
      <c r="BC148" s="381"/>
      <c r="BD148" s="381"/>
      <c r="BE148" s="57"/>
      <c r="BG148" s="134"/>
      <c r="BH148" s="135"/>
      <c r="BI148" s="135"/>
      <c r="BJ148" s="135"/>
      <c r="BK148" s="135"/>
      <c r="BL148" s="135"/>
      <c r="BM148" s="135"/>
      <c r="BN148" s="227"/>
      <c r="BO148" s="350"/>
      <c r="BP148" s="351"/>
      <c r="BQ148" s="351"/>
      <c r="BR148" s="351"/>
      <c r="BS148" s="351"/>
      <c r="BT148" s="351"/>
      <c r="BU148" s="351"/>
      <c r="BV148" s="445"/>
      <c r="BW148" s="134"/>
      <c r="BX148" s="135"/>
      <c r="BY148" s="135"/>
      <c r="BZ148" s="135"/>
      <c r="CA148" s="135"/>
      <c r="CB148" s="135"/>
      <c r="CC148" s="227"/>
      <c r="CD148" s="350"/>
      <c r="CE148" s="351"/>
      <c r="CF148" s="351"/>
      <c r="CG148" s="351"/>
      <c r="CH148" s="351"/>
      <c r="CI148" s="351"/>
      <c r="CJ148" s="351"/>
      <c r="CK148" s="445"/>
    </row>
    <row r="149" spans="3:89" ht="12.95" customHeight="1"/>
    <row r="150" spans="3:89" ht="12.95" customHeight="1" thickBot="1">
      <c r="C150" s="1" t="s">
        <v>49</v>
      </c>
    </row>
    <row r="151" spans="3:89" ht="12.95" customHeight="1" thickBot="1">
      <c r="C151" s="131" t="s">
        <v>50</v>
      </c>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3"/>
      <c r="AU151" s="252" t="s">
        <v>51</v>
      </c>
      <c r="AV151" s="252"/>
      <c r="AW151" s="252"/>
      <c r="AX151" s="252"/>
      <c r="AY151" s="252" t="s">
        <v>52</v>
      </c>
      <c r="AZ151" s="252"/>
      <c r="BA151" s="252"/>
      <c r="BB151" s="252"/>
      <c r="BC151" s="252"/>
      <c r="BD151" s="252"/>
      <c r="BE151" s="252" t="s">
        <v>53</v>
      </c>
      <c r="BF151" s="252"/>
      <c r="BG151" s="252"/>
      <c r="BH151" s="252"/>
      <c r="BI151" s="252"/>
      <c r="BJ151" s="252"/>
      <c r="BK151" s="252"/>
      <c r="BL151" s="252"/>
      <c r="BM151" s="252"/>
      <c r="BN151" s="252"/>
      <c r="BO151" s="252" t="s">
        <v>54</v>
      </c>
      <c r="BP151" s="252"/>
      <c r="BQ151" s="252"/>
      <c r="BR151" s="252"/>
      <c r="BS151" s="252"/>
      <c r="BT151" s="252"/>
      <c r="BU151" s="252"/>
      <c r="BV151" s="252"/>
      <c r="BW151" s="252"/>
      <c r="BX151" s="252"/>
      <c r="BY151" s="252"/>
      <c r="BZ151" s="252"/>
      <c r="CA151" s="252"/>
      <c r="CB151" s="252"/>
      <c r="CC151" s="252"/>
      <c r="CD151" s="252"/>
      <c r="CE151" s="252"/>
      <c r="CF151" s="252"/>
      <c r="CG151" s="252"/>
      <c r="CH151" s="252"/>
      <c r="CI151" s="252"/>
      <c r="CJ151" s="252"/>
      <c r="CK151" s="252"/>
    </row>
    <row r="152" spans="3:89" ht="12.95" customHeight="1" thickBot="1">
      <c r="C152" s="134"/>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6"/>
      <c r="AU152" s="252"/>
      <c r="AV152" s="252"/>
      <c r="AW152" s="252"/>
      <c r="AX152" s="252"/>
      <c r="AY152" s="252"/>
      <c r="AZ152" s="252"/>
      <c r="BA152" s="252"/>
      <c r="BB152" s="252"/>
      <c r="BC152" s="252"/>
      <c r="BD152" s="252"/>
      <c r="BE152" s="252"/>
      <c r="BF152" s="252"/>
      <c r="BG152" s="252"/>
      <c r="BH152" s="252"/>
      <c r="BI152" s="252"/>
      <c r="BJ152" s="252"/>
      <c r="BK152" s="252"/>
      <c r="BL152" s="252"/>
      <c r="BM152" s="252"/>
      <c r="BN152" s="252"/>
      <c r="BO152" s="252" t="s">
        <v>55</v>
      </c>
      <c r="BP152" s="252"/>
      <c r="BQ152" s="252"/>
      <c r="BR152" s="252"/>
      <c r="BS152" s="252"/>
      <c r="BT152" s="252"/>
      <c r="BU152" s="252"/>
      <c r="BV152" s="252"/>
      <c r="BW152" s="252"/>
      <c r="BX152" s="252"/>
      <c r="BY152" s="252"/>
      <c r="BZ152" s="252" t="s">
        <v>56</v>
      </c>
      <c r="CA152" s="252"/>
      <c r="CB152" s="252"/>
      <c r="CC152" s="252"/>
      <c r="CD152" s="252"/>
      <c r="CE152" s="252"/>
      <c r="CF152" s="252"/>
      <c r="CG152" s="252"/>
      <c r="CH152" s="252"/>
      <c r="CI152" s="252"/>
      <c r="CJ152" s="252"/>
      <c r="CK152" s="252"/>
    </row>
    <row r="153" spans="3:89" ht="12.95" customHeight="1">
      <c r="C153" s="420" t="str">
        <f>IF($C93="","",$C93)</f>
        <v/>
      </c>
      <c r="D153" s="421"/>
      <c r="E153" s="421"/>
      <c r="F153" s="421"/>
      <c r="G153" s="421"/>
      <c r="H153" s="421"/>
      <c r="I153" s="421"/>
      <c r="J153" s="421"/>
      <c r="K153" s="421"/>
      <c r="L153" s="421"/>
      <c r="M153" s="421"/>
      <c r="N153" s="421"/>
      <c r="O153" s="421"/>
      <c r="P153" s="421"/>
      <c r="Q153" s="421"/>
      <c r="R153" s="421"/>
      <c r="S153" s="421"/>
      <c r="T153" s="421"/>
      <c r="U153" s="421"/>
      <c r="V153" s="421"/>
      <c r="W153" s="421"/>
      <c r="X153" s="421"/>
      <c r="Y153" s="421"/>
      <c r="Z153" s="421"/>
      <c r="AA153" s="421"/>
      <c r="AB153" s="421"/>
      <c r="AC153" s="421"/>
      <c r="AD153" s="421"/>
      <c r="AE153" s="421"/>
      <c r="AF153" s="421"/>
      <c r="AG153" s="421"/>
      <c r="AH153" s="421"/>
      <c r="AI153" s="421"/>
      <c r="AJ153" s="421"/>
      <c r="AK153" s="421"/>
      <c r="AL153" s="421"/>
      <c r="AM153" s="421"/>
      <c r="AN153" s="421"/>
      <c r="AO153" s="421"/>
      <c r="AP153" s="421"/>
      <c r="AQ153" s="421"/>
      <c r="AR153" s="421"/>
      <c r="AS153" s="421"/>
      <c r="AT153" s="422"/>
      <c r="AU153" s="424" t="str">
        <f>IF($AU93="","",$AU93)</f>
        <v/>
      </c>
      <c r="AV153" s="425"/>
      <c r="AW153" s="425"/>
      <c r="AX153" s="426"/>
      <c r="AY153" s="464" t="str">
        <f>IF($AY93="","",$AY93)</f>
        <v/>
      </c>
      <c r="AZ153" s="465"/>
      <c r="BA153" s="465"/>
      <c r="BB153" s="465"/>
      <c r="BC153" s="465"/>
      <c r="BD153" s="466"/>
      <c r="BE153" s="428" t="str">
        <f>IF(BE93="","",BE93)</f>
        <v/>
      </c>
      <c r="BF153" s="428"/>
      <c r="BG153" s="428"/>
      <c r="BH153" s="428"/>
      <c r="BI153" s="428"/>
      <c r="BJ153" s="428"/>
      <c r="BK153" s="428"/>
      <c r="BL153" s="428"/>
      <c r="BM153" s="428"/>
      <c r="BN153" s="429"/>
      <c r="BO153" s="467" t="str">
        <f>IF(BO33="","",BO33)</f>
        <v/>
      </c>
      <c r="BP153" s="468"/>
      <c r="BQ153" s="468"/>
      <c r="BR153" s="468"/>
      <c r="BS153" s="468"/>
      <c r="BT153" s="468"/>
      <c r="BU153" s="468"/>
      <c r="BV153" s="468"/>
      <c r="BW153" s="468"/>
      <c r="BX153" s="468"/>
      <c r="BY153" s="469"/>
      <c r="BZ153" s="470" t="str">
        <f>IF(BZ33="","",BZ33)</f>
        <v/>
      </c>
      <c r="CA153" s="471"/>
      <c r="CB153" s="471"/>
      <c r="CC153" s="471"/>
      <c r="CD153" s="471"/>
      <c r="CE153" s="471"/>
      <c r="CF153" s="471"/>
      <c r="CG153" s="471"/>
      <c r="CH153" s="471"/>
      <c r="CI153" s="471"/>
      <c r="CJ153" s="471"/>
      <c r="CK153" s="472"/>
    </row>
    <row r="154" spans="3:89" ht="12.95" customHeight="1">
      <c r="C154" s="423"/>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2"/>
      <c r="AN154" s="332"/>
      <c r="AO154" s="332"/>
      <c r="AP154" s="332"/>
      <c r="AQ154" s="332"/>
      <c r="AR154" s="332"/>
      <c r="AS154" s="332"/>
      <c r="AT154" s="333"/>
      <c r="AU154" s="400"/>
      <c r="AV154" s="401"/>
      <c r="AW154" s="401"/>
      <c r="AX154" s="402"/>
      <c r="AY154" s="458"/>
      <c r="AZ154" s="459"/>
      <c r="BA154" s="459"/>
      <c r="BB154" s="459"/>
      <c r="BC154" s="459"/>
      <c r="BD154" s="460"/>
      <c r="BE154" s="406"/>
      <c r="BF154" s="406"/>
      <c r="BG154" s="406"/>
      <c r="BH154" s="406"/>
      <c r="BI154" s="406"/>
      <c r="BJ154" s="406"/>
      <c r="BK154" s="406"/>
      <c r="BL154" s="406"/>
      <c r="BM154" s="406"/>
      <c r="BN154" s="407"/>
      <c r="BO154" s="461"/>
      <c r="BP154" s="462"/>
      <c r="BQ154" s="462"/>
      <c r="BR154" s="462"/>
      <c r="BS154" s="462"/>
      <c r="BT154" s="462"/>
      <c r="BU154" s="462"/>
      <c r="BV154" s="462"/>
      <c r="BW154" s="462"/>
      <c r="BX154" s="462"/>
      <c r="BY154" s="463"/>
      <c r="BZ154" s="274"/>
      <c r="CA154" s="275"/>
      <c r="CB154" s="275"/>
      <c r="CC154" s="275"/>
      <c r="CD154" s="275"/>
      <c r="CE154" s="275"/>
      <c r="CF154" s="275"/>
      <c r="CG154" s="275"/>
      <c r="CH154" s="275"/>
      <c r="CI154" s="275"/>
      <c r="CJ154" s="275"/>
      <c r="CK154" s="276"/>
    </row>
    <row r="155" spans="3:89" ht="12.95" customHeight="1">
      <c r="C155" s="391" t="str">
        <f>IF(C95="","",C95)</f>
        <v/>
      </c>
      <c r="D155" s="392"/>
      <c r="E155" s="392"/>
      <c r="F155" s="392"/>
      <c r="G155" s="392"/>
      <c r="H155" s="392"/>
      <c r="I155" s="392"/>
      <c r="J155" s="392"/>
      <c r="K155" s="392"/>
      <c r="L155" s="392"/>
      <c r="M155" s="392"/>
      <c r="N155" s="392"/>
      <c r="O155" s="392"/>
      <c r="P155" s="392"/>
      <c r="Q155" s="392"/>
      <c r="R155" s="392"/>
      <c r="S155" s="392"/>
      <c r="T155" s="392"/>
      <c r="U155" s="392"/>
      <c r="V155" s="392"/>
      <c r="W155" s="392"/>
      <c r="X155" s="392"/>
      <c r="Y155" s="392"/>
      <c r="Z155" s="392"/>
      <c r="AA155" s="392"/>
      <c r="AB155" s="392"/>
      <c r="AC155" s="392"/>
      <c r="AD155" s="392"/>
      <c r="AE155" s="392"/>
      <c r="AF155" s="392"/>
      <c r="AG155" s="392"/>
      <c r="AH155" s="392"/>
      <c r="AI155" s="392"/>
      <c r="AJ155" s="392"/>
      <c r="AK155" s="392"/>
      <c r="AL155" s="392"/>
      <c r="AM155" s="392"/>
      <c r="AN155" s="392"/>
      <c r="AO155" s="392"/>
      <c r="AP155" s="392"/>
      <c r="AQ155" s="392"/>
      <c r="AR155" s="392"/>
      <c r="AS155" s="392"/>
      <c r="AT155" s="393"/>
      <c r="AU155" s="397" t="str">
        <f>IF(AU95="","",AU95)</f>
        <v/>
      </c>
      <c r="AV155" s="398"/>
      <c r="AW155" s="398"/>
      <c r="AX155" s="399"/>
      <c r="AY155" s="457" t="str">
        <f>IF($AY95="","",$AY95)</f>
        <v/>
      </c>
      <c r="AZ155" s="365"/>
      <c r="BA155" s="365"/>
      <c r="BB155" s="365"/>
      <c r="BC155" s="365"/>
      <c r="BD155" s="366"/>
      <c r="BE155" s="406" t="str">
        <f>IF(BE95="","",BE95)</f>
        <v/>
      </c>
      <c r="BF155" s="406"/>
      <c r="BG155" s="406"/>
      <c r="BH155" s="406"/>
      <c r="BI155" s="406"/>
      <c r="BJ155" s="406"/>
      <c r="BK155" s="406"/>
      <c r="BL155" s="406"/>
      <c r="BM155" s="406"/>
      <c r="BN155" s="407"/>
      <c r="BO155" s="461" t="str">
        <f>IF(BO35="","",BO35)</f>
        <v/>
      </c>
      <c r="BP155" s="462"/>
      <c r="BQ155" s="462"/>
      <c r="BR155" s="462"/>
      <c r="BS155" s="462"/>
      <c r="BT155" s="462"/>
      <c r="BU155" s="462"/>
      <c r="BV155" s="462"/>
      <c r="BW155" s="462"/>
      <c r="BX155" s="462"/>
      <c r="BY155" s="463"/>
      <c r="BZ155" s="289" t="str">
        <f>IF(BZ35="","",BZ35)</f>
        <v/>
      </c>
      <c r="CA155" s="290"/>
      <c r="CB155" s="290"/>
      <c r="CC155" s="290"/>
      <c r="CD155" s="290"/>
      <c r="CE155" s="290"/>
      <c r="CF155" s="290"/>
      <c r="CG155" s="290"/>
      <c r="CH155" s="290"/>
      <c r="CI155" s="290"/>
      <c r="CJ155" s="290"/>
      <c r="CK155" s="291"/>
    </row>
    <row r="156" spans="3:89" ht="12.95" customHeight="1">
      <c r="C156" s="394"/>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395"/>
      <c r="AK156" s="395"/>
      <c r="AL156" s="395"/>
      <c r="AM156" s="395"/>
      <c r="AN156" s="395"/>
      <c r="AO156" s="395"/>
      <c r="AP156" s="395"/>
      <c r="AQ156" s="395"/>
      <c r="AR156" s="395"/>
      <c r="AS156" s="395"/>
      <c r="AT156" s="396"/>
      <c r="AU156" s="400"/>
      <c r="AV156" s="401"/>
      <c r="AW156" s="401"/>
      <c r="AX156" s="402"/>
      <c r="AY156" s="458"/>
      <c r="AZ156" s="459"/>
      <c r="BA156" s="459"/>
      <c r="BB156" s="459"/>
      <c r="BC156" s="459"/>
      <c r="BD156" s="460"/>
      <c r="BE156" s="406"/>
      <c r="BF156" s="406"/>
      <c r="BG156" s="406"/>
      <c r="BH156" s="406"/>
      <c r="BI156" s="406"/>
      <c r="BJ156" s="406"/>
      <c r="BK156" s="406"/>
      <c r="BL156" s="406"/>
      <c r="BM156" s="406"/>
      <c r="BN156" s="407"/>
      <c r="BO156" s="461"/>
      <c r="BP156" s="462"/>
      <c r="BQ156" s="462"/>
      <c r="BR156" s="462"/>
      <c r="BS156" s="462"/>
      <c r="BT156" s="462"/>
      <c r="BU156" s="462"/>
      <c r="BV156" s="462"/>
      <c r="BW156" s="462"/>
      <c r="BX156" s="462"/>
      <c r="BY156" s="463"/>
      <c r="BZ156" s="274"/>
      <c r="CA156" s="275"/>
      <c r="CB156" s="275"/>
      <c r="CC156" s="275"/>
      <c r="CD156" s="275"/>
      <c r="CE156" s="275"/>
      <c r="CF156" s="275"/>
      <c r="CG156" s="275"/>
      <c r="CH156" s="275"/>
      <c r="CI156" s="275"/>
      <c r="CJ156" s="275"/>
      <c r="CK156" s="276"/>
    </row>
    <row r="157" spans="3:89" ht="12.95" customHeight="1">
      <c r="C157" s="423" t="str">
        <f>IF(C97="","",C97)</f>
        <v/>
      </c>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2"/>
      <c r="Z157" s="332"/>
      <c r="AA157" s="332"/>
      <c r="AB157" s="332"/>
      <c r="AC157" s="332"/>
      <c r="AD157" s="332"/>
      <c r="AE157" s="332"/>
      <c r="AF157" s="332"/>
      <c r="AG157" s="332"/>
      <c r="AH157" s="332"/>
      <c r="AI157" s="332"/>
      <c r="AJ157" s="332"/>
      <c r="AK157" s="332"/>
      <c r="AL157" s="332"/>
      <c r="AM157" s="332"/>
      <c r="AN157" s="332"/>
      <c r="AO157" s="332"/>
      <c r="AP157" s="332"/>
      <c r="AQ157" s="332"/>
      <c r="AR157" s="332"/>
      <c r="AS157" s="332"/>
      <c r="AT157" s="333"/>
      <c r="AU157" s="397" t="str">
        <f>IF(AU97="","",AU97)</f>
        <v/>
      </c>
      <c r="AV157" s="398"/>
      <c r="AW157" s="398"/>
      <c r="AX157" s="399"/>
      <c r="AY157" s="457" t="str">
        <f>IF($AY97="","",$AY97)</f>
        <v/>
      </c>
      <c r="AZ157" s="365"/>
      <c r="BA157" s="365"/>
      <c r="BB157" s="365"/>
      <c r="BC157" s="365"/>
      <c r="BD157" s="366"/>
      <c r="BE157" s="406" t="str">
        <f>IF(BE97="","",BE97)</f>
        <v/>
      </c>
      <c r="BF157" s="406"/>
      <c r="BG157" s="406"/>
      <c r="BH157" s="406"/>
      <c r="BI157" s="406"/>
      <c r="BJ157" s="406"/>
      <c r="BK157" s="406"/>
      <c r="BL157" s="406"/>
      <c r="BM157" s="406"/>
      <c r="BN157" s="407"/>
      <c r="BO157" s="461" t="str">
        <f>IF(BO37="","",BO37)</f>
        <v/>
      </c>
      <c r="BP157" s="462"/>
      <c r="BQ157" s="462"/>
      <c r="BR157" s="462"/>
      <c r="BS157" s="462"/>
      <c r="BT157" s="462"/>
      <c r="BU157" s="462"/>
      <c r="BV157" s="462"/>
      <c r="BW157" s="462"/>
      <c r="BX157" s="462"/>
      <c r="BY157" s="463"/>
      <c r="BZ157" s="289" t="str">
        <f>IF(BZ37="","",BZ37)</f>
        <v/>
      </c>
      <c r="CA157" s="290"/>
      <c r="CB157" s="290"/>
      <c r="CC157" s="290"/>
      <c r="CD157" s="290"/>
      <c r="CE157" s="290"/>
      <c r="CF157" s="290"/>
      <c r="CG157" s="290"/>
      <c r="CH157" s="290"/>
      <c r="CI157" s="290"/>
      <c r="CJ157" s="290"/>
      <c r="CK157" s="291"/>
    </row>
    <row r="158" spans="3:89" ht="12.95" customHeight="1">
      <c r="C158" s="394"/>
      <c r="D158" s="395"/>
      <c r="E158" s="395"/>
      <c r="F158" s="395"/>
      <c r="G158" s="395"/>
      <c r="H158" s="395"/>
      <c r="I158" s="395"/>
      <c r="J158" s="395"/>
      <c r="K158" s="395"/>
      <c r="L158" s="395"/>
      <c r="M158" s="395"/>
      <c r="N158" s="395"/>
      <c r="O158" s="395"/>
      <c r="P158" s="395"/>
      <c r="Q158" s="395"/>
      <c r="R158" s="395"/>
      <c r="S158" s="395"/>
      <c r="T158" s="395"/>
      <c r="U158" s="395"/>
      <c r="V158" s="395"/>
      <c r="W158" s="395"/>
      <c r="X158" s="395"/>
      <c r="Y158" s="395"/>
      <c r="Z158" s="395"/>
      <c r="AA158" s="395"/>
      <c r="AB158" s="395"/>
      <c r="AC158" s="395"/>
      <c r="AD158" s="395"/>
      <c r="AE158" s="395"/>
      <c r="AF158" s="395"/>
      <c r="AG158" s="395"/>
      <c r="AH158" s="395"/>
      <c r="AI158" s="395"/>
      <c r="AJ158" s="395"/>
      <c r="AK158" s="395"/>
      <c r="AL158" s="395"/>
      <c r="AM158" s="395"/>
      <c r="AN158" s="395"/>
      <c r="AO158" s="395"/>
      <c r="AP158" s="395"/>
      <c r="AQ158" s="395"/>
      <c r="AR158" s="395"/>
      <c r="AS158" s="395"/>
      <c r="AT158" s="396"/>
      <c r="AU158" s="400"/>
      <c r="AV158" s="401"/>
      <c r="AW158" s="401"/>
      <c r="AX158" s="402"/>
      <c r="AY158" s="458"/>
      <c r="AZ158" s="459"/>
      <c r="BA158" s="459"/>
      <c r="BB158" s="459"/>
      <c r="BC158" s="459"/>
      <c r="BD158" s="460"/>
      <c r="BE158" s="406"/>
      <c r="BF158" s="406"/>
      <c r="BG158" s="406"/>
      <c r="BH158" s="406"/>
      <c r="BI158" s="406"/>
      <c r="BJ158" s="406"/>
      <c r="BK158" s="406"/>
      <c r="BL158" s="406"/>
      <c r="BM158" s="406"/>
      <c r="BN158" s="407"/>
      <c r="BO158" s="461"/>
      <c r="BP158" s="462"/>
      <c r="BQ158" s="462"/>
      <c r="BR158" s="462"/>
      <c r="BS158" s="462"/>
      <c r="BT158" s="462"/>
      <c r="BU158" s="462"/>
      <c r="BV158" s="462"/>
      <c r="BW158" s="462"/>
      <c r="BX158" s="462"/>
      <c r="BY158" s="463"/>
      <c r="BZ158" s="274"/>
      <c r="CA158" s="275"/>
      <c r="CB158" s="275"/>
      <c r="CC158" s="275"/>
      <c r="CD158" s="275"/>
      <c r="CE158" s="275"/>
      <c r="CF158" s="275"/>
      <c r="CG158" s="275"/>
      <c r="CH158" s="275"/>
      <c r="CI158" s="275"/>
      <c r="CJ158" s="275"/>
      <c r="CK158" s="276"/>
    </row>
    <row r="159" spans="3:89" ht="12.95" customHeight="1">
      <c r="C159" s="423" t="str">
        <f>IF(C99="","",C99)</f>
        <v/>
      </c>
      <c r="D159" s="332"/>
      <c r="E159" s="332"/>
      <c r="F159" s="332"/>
      <c r="G159" s="332"/>
      <c r="H159" s="332"/>
      <c r="I159" s="332"/>
      <c r="J159" s="332"/>
      <c r="K159" s="332"/>
      <c r="L159" s="332"/>
      <c r="M159" s="332"/>
      <c r="N159" s="332"/>
      <c r="O159" s="332"/>
      <c r="P159" s="332"/>
      <c r="Q159" s="332"/>
      <c r="R159" s="332"/>
      <c r="S159" s="332"/>
      <c r="T159" s="332"/>
      <c r="U159" s="332"/>
      <c r="V159" s="332"/>
      <c r="W159" s="332"/>
      <c r="X159" s="332"/>
      <c r="Y159" s="332"/>
      <c r="Z159" s="332"/>
      <c r="AA159" s="332"/>
      <c r="AB159" s="332"/>
      <c r="AC159" s="332"/>
      <c r="AD159" s="332"/>
      <c r="AE159" s="332"/>
      <c r="AF159" s="332"/>
      <c r="AG159" s="332"/>
      <c r="AH159" s="332"/>
      <c r="AI159" s="332"/>
      <c r="AJ159" s="332"/>
      <c r="AK159" s="332"/>
      <c r="AL159" s="332"/>
      <c r="AM159" s="332"/>
      <c r="AN159" s="332"/>
      <c r="AO159" s="332"/>
      <c r="AP159" s="332"/>
      <c r="AQ159" s="332"/>
      <c r="AR159" s="332"/>
      <c r="AS159" s="332"/>
      <c r="AT159" s="333"/>
      <c r="AU159" s="397" t="str">
        <f>IF(AU99="","",AU99)</f>
        <v/>
      </c>
      <c r="AV159" s="398"/>
      <c r="AW159" s="398"/>
      <c r="AX159" s="399"/>
      <c r="AY159" s="457" t="str">
        <f>IF($AY99="","",$AY99)</f>
        <v/>
      </c>
      <c r="AZ159" s="365"/>
      <c r="BA159" s="365"/>
      <c r="BB159" s="365"/>
      <c r="BC159" s="365"/>
      <c r="BD159" s="366"/>
      <c r="BE159" s="406" t="str">
        <f>IF(BE99="","",BE99)</f>
        <v/>
      </c>
      <c r="BF159" s="406"/>
      <c r="BG159" s="406"/>
      <c r="BH159" s="406"/>
      <c r="BI159" s="406"/>
      <c r="BJ159" s="406"/>
      <c r="BK159" s="406"/>
      <c r="BL159" s="406"/>
      <c r="BM159" s="406"/>
      <c r="BN159" s="407"/>
      <c r="BO159" s="461" t="str">
        <f>IF(BO39="","",BO39)</f>
        <v/>
      </c>
      <c r="BP159" s="462"/>
      <c r="BQ159" s="462"/>
      <c r="BR159" s="462"/>
      <c r="BS159" s="462"/>
      <c r="BT159" s="462"/>
      <c r="BU159" s="462"/>
      <c r="BV159" s="462"/>
      <c r="BW159" s="462"/>
      <c r="BX159" s="462"/>
      <c r="BY159" s="463"/>
      <c r="BZ159" s="289" t="str">
        <f>IF(BZ39="","",BZ39)</f>
        <v/>
      </c>
      <c r="CA159" s="290"/>
      <c r="CB159" s="290"/>
      <c r="CC159" s="290"/>
      <c r="CD159" s="290"/>
      <c r="CE159" s="290"/>
      <c r="CF159" s="290"/>
      <c r="CG159" s="290"/>
      <c r="CH159" s="290"/>
      <c r="CI159" s="290"/>
      <c r="CJ159" s="290"/>
      <c r="CK159" s="291"/>
    </row>
    <row r="160" spans="3:89" ht="12.95" customHeight="1">
      <c r="C160" s="394"/>
      <c r="D160" s="395"/>
      <c r="E160" s="395"/>
      <c r="F160" s="395"/>
      <c r="G160" s="395"/>
      <c r="H160" s="395"/>
      <c r="I160" s="395"/>
      <c r="J160" s="395"/>
      <c r="K160" s="395"/>
      <c r="L160" s="395"/>
      <c r="M160" s="395"/>
      <c r="N160" s="395"/>
      <c r="O160" s="395"/>
      <c r="P160" s="395"/>
      <c r="Q160" s="395"/>
      <c r="R160" s="395"/>
      <c r="S160" s="395"/>
      <c r="T160" s="395"/>
      <c r="U160" s="395"/>
      <c r="V160" s="395"/>
      <c r="W160" s="395"/>
      <c r="X160" s="395"/>
      <c r="Y160" s="395"/>
      <c r="Z160" s="395"/>
      <c r="AA160" s="395"/>
      <c r="AB160" s="395"/>
      <c r="AC160" s="395"/>
      <c r="AD160" s="395"/>
      <c r="AE160" s="395"/>
      <c r="AF160" s="395"/>
      <c r="AG160" s="395"/>
      <c r="AH160" s="395"/>
      <c r="AI160" s="395"/>
      <c r="AJ160" s="395"/>
      <c r="AK160" s="395"/>
      <c r="AL160" s="395"/>
      <c r="AM160" s="395"/>
      <c r="AN160" s="395"/>
      <c r="AO160" s="395"/>
      <c r="AP160" s="395"/>
      <c r="AQ160" s="395"/>
      <c r="AR160" s="395"/>
      <c r="AS160" s="395"/>
      <c r="AT160" s="396"/>
      <c r="AU160" s="400"/>
      <c r="AV160" s="401"/>
      <c r="AW160" s="401"/>
      <c r="AX160" s="402"/>
      <c r="AY160" s="458"/>
      <c r="AZ160" s="459"/>
      <c r="BA160" s="459"/>
      <c r="BB160" s="459"/>
      <c r="BC160" s="459"/>
      <c r="BD160" s="460"/>
      <c r="BE160" s="406"/>
      <c r="BF160" s="406"/>
      <c r="BG160" s="406"/>
      <c r="BH160" s="406"/>
      <c r="BI160" s="406"/>
      <c r="BJ160" s="406"/>
      <c r="BK160" s="406"/>
      <c r="BL160" s="406"/>
      <c r="BM160" s="406"/>
      <c r="BN160" s="407"/>
      <c r="BO160" s="461"/>
      <c r="BP160" s="462"/>
      <c r="BQ160" s="462"/>
      <c r="BR160" s="462"/>
      <c r="BS160" s="462"/>
      <c r="BT160" s="462"/>
      <c r="BU160" s="462"/>
      <c r="BV160" s="462"/>
      <c r="BW160" s="462"/>
      <c r="BX160" s="462"/>
      <c r="BY160" s="463"/>
      <c r="BZ160" s="274"/>
      <c r="CA160" s="275"/>
      <c r="CB160" s="275"/>
      <c r="CC160" s="275"/>
      <c r="CD160" s="275"/>
      <c r="CE160" s="275"/>
      <c r="CF160" s="275"/>
      <c r="CG160" s="275"/>
      <c r="CH160" s="275"/>
      <c r="CI160" s="275"/>
      <c r="CJ160" s="275"/>
      <c r="CK160" s="276"/>
    </row>
    <row r="161" spans="3:89" ht="12.95" customHeight="1">
      <c r="C161" s="423" t="str">
        <f>IF(C101="","",C101)</f>
        <v/>
      </c>
      <c r="D161" s="332"/>
      <c r="E161" s="332"/>
      <c r="F161" s="332"/>
      <c r="G161" s="332"/>
      <c r="H161" s="332"/>
      <c r="I161" s="332"/>
      <c r="J161" s="332"/>
      <c r="K161" s="332"/>
      <c r="L161" s="332"/>
      <c r="M161" s="332"/>
      <c r="N161" s="332"/>
      <c r="O161" s="332"/>
      <c r="P161" s="332"/>
      <c r="Q161" s="332"/>
      <c r="R161" s="332"/>
      <c r="S161" s="332"/>
      <c r="T161" s="332"/>
      <c r="U161" s="332"/>
      <c r="V161" s="332"/>
      <c r="W161" s="332"/>
      <c r="X161" s="332"/>
      <c r="Y161" s="332"/>
      <c r="Z161" s="332"/>
      <c r="AA161" s="332"/>
      <c r="AB161" s="332"/>
      <c r="AC161" s="332"/>
      <c r="AD161" s="332"/>
      <c r="AE161" s="332"/>
      <c r="AF161" s="332"/>
      <c r="AG161" s="332"/>
      <c r="AH161" s="332"/>
      <c r="AI161" s="332"/>
      <c r="AJ161" s="332"/>
      <c r="AK161" s="332"/>
      <c r="AL161" s="332"/>
      <c r="AM161" s="332"/>
      <c r="AN161" s="332"/>
      <c r="AO161" s="332"/>
      <c r="AP161" s="332"/>
      <c r="AQ161" s="332"/>
      <c r="AR161" s="332"/>
      <c r="AS161" s="332"/>
      <c r="AT161" s="333"/>
      <c r="AU161" s="397" t="str">
        <f>IF(AU101="","",AU101)</f>
        <v/>
      </c>
      <c r="AV161" s="398"/>
      <c r="AW161" s="398"/>
      <c r="AX161" s="399"/>
      <c r="AY161" s="457" t="str">
        <f>IF($AY101="","",$AY101)</f>
        <v/>
      </c>
      <c r="AZ161" s="365"/>
      <c r="BA161" s="365"/>
      <c r="BB161" s="365"/>
      <c r="BC161" s="365"/>
      <c r="BD161" s="366"/>
      <c r="BE161" s="406" t="str">
        <f>IF(BE101="","",BE101)</f>
        <v/>
      </c>
      <c r="BF161" s="406"/>
      <c r="BG161" s="406"/>
      <c r="BH161" s="406"/>
      <c r="BI161" s="406"/>
      <c r="BJ161" s="406"/>
      <c r="BK161" s="406"/>
      <c r="BL161" s="406"/>
      <c r="BM161" s="406"/>
      <c r="BN161" s="407"/>
      <c r="BO161" s="461" t="str">
        <f>IF(BO41="","",BO41)</f>
        <v/>
      </c>
      <c r="BP161" s="462"/>
      <c r="BQ161" s="462"/>
      <c r="BR161" s="462"/>
      <c r="BS161" s="462"/>
      <c r="BT161" s="462"/>
      <c r="BU161" s="462"/>
      <c r="BV161" s="462"/>
      <c r="BW161" s="462"/>
      <c r="BX161" s="462"/>
      <c r="BY161" s="463"/>
      <c r="BZ161" s="289" t="str">
        <f>IF(BZ41="","",BZ41)</f>
        <v/>
      </c>
      <c r="CA161" s="290"/>
      <c r="CB161" s="290"/>
      <c r="CC161" s="290"/>
      <c r="CD161" s="290"/>
      <c r="CE161" s="290"/>
      <c r="CF161" s="290"/>
      <c r="CG161" s="290"/>
      <c r="CH161" s="290"/>
      <c r="CI161" s="290"/>
      <c r="CJ161" s="290"/>
      <c r="CK161" s="291"/>
    </row>
    <row r="162" spans="3:89" ht="12.95" customHeight="1">
      <c r="C162" s="394"/>
      <c r="D162" s="395"/>
      <c r="E162" s="395"/>
      <c r="F162" s="395"/>
      <c r="G162" s="395"/>
      <c r="H162" s="395"/>
      <c r="I162" s="395"/>
      <c r="J162" s="395"/>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6"/>
      <c r="AU162" s="400"/>
      <c r="AV162" s="401"/>
      <c r="AW162" s="401"/>
      <c r="AX162" s="402"/>
      <c r="AY162" s="458"/>
      <c r="AZ162" s="459"/>
      <c r="BA162" s="459"/>
      <c r="BB162" s="459"/>
      <c r="BC162" s="459"/>
      <c r="BD162" s="460"/>
      <c r="BE162" s="406"/>
      <c r="BF162" s="406"/>
      <c r="BG162" s="406"/>
      <c r="BH162" s="406"/>
      <c r="BI162" s="406"/>
      <c r="BJ162" s="406"/>
      <c r="BK162" s="406"/>
      <c r="BL162" s="406"/>
      <c r="BM162" s="406"/>
      <c r="BN162" s="407"/>
      <c r="BO162" s="461"/>
      <c r="BP162" s="462"/>
      <c r="BQ162" s="462"/>
      <c r="BR162" s="462"/>
      <c r="BS162" s="462"/>
      <c r="BT162" s="462"/>
      <c r="BU162" s="462"/>
      <c r="BV162" s="462"/>
      <c r="BW162" s="462"/>
      <c r="BX162" s="462"/>
      <c r="BY162" s="463"/>
      <c r="BZ162" s="274"/>
      <c r="CA162" s="275"/>
      <c r="CB162" s="275"/>
      <c r="CC162" s="275"/>
      <c r="CD162" s="275"/>
      <c r="CE162" s="275"/>
      <c r="CF162" s="275"/>
      <c r="CG162" s="275"/>
      <c r="CH162" s="275"/>
      <c r="CI162" s="275"/>
      <c r="CJ162" s="275"/>
      <c r="CK162" s="276"/>
    </row>
    <row r="163" spans="3:89" ht="12.95" customHeight="1">
      <c r="C163" s="423" t="str">
        <f>IF(C103="","",C103)</f>
        <v/>
      </c>
      <c r="D163" s="332"/>
      <c r="E163" s="332"/>
      <c r="F163" s="332"/>
      <c r="G163" s="332"/>
      <c r="H163" s="332"/>
      <c r="I163" s="332"/>
      <c r="J163" s="332"/>
      <c r="K163" s="332"/>
      <c r="L163" s="332"/>
      <c r="M163" s="332"/>
      <c r="N163" s="332"/>
      <c r="O163" s="332"/>
      <c r="P163" s="332"/>
      <c r="Q163" s="332"/>
      <c r="R163" s="332"/>
      <c r="S163" s="332"/>
      <c r="T163" s="332"/>
      <c r="U163" s="332"/>
      <c r="V163" s="332"/>
      <c r="W163" s="332"/>
      <c r="X163" s="332"/>
      <c r="Y163" s="332"/>
      <c r="Z163" s="332"/>
      <c r="AA163" s="332"/>
      <c r="AB163" s="332"/>
      <c r="AC163" s="332"/>
      <c r="AD163" s="332"/>
      <c r="AE163" s="332"/>
      <c r="AF163" s="332"/>
      <c r="AG163" s="332"/>
      <c r="AH163" s="332"/>
      <c r="AI163" s="332"/>
      <c r="AJ163" s="332"/>
      <c r="AK163" s="332"/>
      <c r="AL163" s="332"/>
      <c r="AM163" s="332"/>
      <c r="AN163" s="332"/>
      <c r="AO163" s="332"/>
      <c r="AP163" s="332"/>
      <c r="AQ163" s="332"/>
      <c r="AR163" s="332"/>
      <c r="AS163" s="332"/>
      <c r="AT163" s="333"/>
      <c r="AU163" s="397" t="str">
        <f>IF(AU103="","",AU103)</f>
        <v/>
      </c>
      <c r="AV163" s="398"/>
      <c r="AW163" s="398"/>
      <c r="AX163" s="399"/>
      <c r="AY163" s="457" t="str">
        <f>IF($AY103="","",$AY103)</f>
        <v/>
      </c>
      <c r="AZ163" s="365"/>
      <c r="BA163" s="365"/>
      <c r="BB163" s="365"/>
      <c r="BC163" s="365"/>
      <c r="BD163" s="366"/>
      <c r="BE163" s="406" t="str">
        <f>IF(BE103="","",BE103)</f>
        <v/>
      </c>
      <c r="BF163" s="406"/>
      <c r="BG163" s="406"/>
      <c r="BH163" s="406"/>
      <c r="BI163" s="406"/>
      <c r="BJ163" s="406"/>
      <c r="BK163" s="406"/>
      <c r="BL163" s="406"/>
      <c r="BM163" s="406"/>
      <c r="BN163" s="407"/>
      <c r="BO163" s="461" t="str">
        <f>IF(BO43="","",BO43)</f>
        <v/>
      </c>
      <c r="BP163" s="462"/>
      <c r="BQ163" s="462"/>
      <c r="BR163" s="462"/>
      <c r="BS163" s="462"/>
      <c r="BT163" s="462"/>
      <c r="BU163" s="462"/>
      <c r="BV163" s="462"/>
      <c r="BW163" s="462"/>
      <c r="BX163" s="462"/>
      <c r="BY163" s="463"/>
      <c r="BZ163" s="289" t="str">
        <f>IF(BZ43="","",BZ43)</f>
        <v/>
      </c>
      <c r="CA163" s="290"/>
      <c r="CB163" s="290"/>
      <c r="CC163" s="290"/>
      <c r="CD163" s="290"/>
      <c r="CE163" s="290"/>
      <c r="CF163" s="290"/>
      <c r="CG163" s="290"/>
      <c r="CH163" s="290"/>
      <c r="CI163" s="290"/>
      <c r="CJ163" s="290"/>
      <c r="CK163" s="291"/>
    </row>
    <row r="164" spans="3:89" ht="12.95" customHeight="1">
      <c r="C164" s="394"/>
      <c r="D164" s="395"/>
      <c r="E164" s="395"/>
      <c r="F164" s="395"/>
      <c r="G164" s="395"/>
      <c r="H164" s="395"/>
      <c r="I164" s="395"/>
      <c r="J164" s="395"/>
      <c r="K164" s="395"/>
      <c r="L164" s="395"/>
      <c r="M164" s="395"/>
      <c r="N164" s="395"/>
      <c r="O164" s="395"/>
      <c r="P164" s="395"/>
      <c r="Q164" s="395"/>
      <c r="R164" s="395"/>
      <c r="S164" s="395"/>
      <c r="T164" s="395"/>
      <c r="U164" s="395"/>
      <c r="V164" s="395"/>
      <c r="W164" s="395"/>
      <c r="X164" s="395"/>
      <c r="Y164" s="395"/>
      <c r="Z164" s="395"/>
      <c r="AA164" s="395"/>
      <c r="AB164" s="395"/>
      <c r="AC164" s="395"/>
      <c r="AD164" s="395"/>
      <c r="AE164" s="395"/>
      <c r="AF164" s="395"/>
      <c r="AG164" s="395"/>
      <c r="AH164" s="395"/>
      <c r="AI164" s="395"/>
      <c r="AJ164" s="395"/>
      <c r="AK164" s="395"/>
      <c r="AL164" s="395"/>
      <c r="AM164" s="395"/>
      <c r="AN164" s="395"/>
      <c r="AO164" s="395"/>
      <c r="AP164" s="395"/>
      <c r="AQ164" s="395"/>
      <c r="AR164" s="395"/>
      <c r="AS164" s="395"/>
      <c r="AT164" s="396"/>
      <c r="AU164" s="400"/>
      <c r="AV164" s="401"/>
      <c r="AW164" s="401"/>
      <c r="AX164" s="402"/>
      <c r="AY164" s="458"/>
      <c r="AZ164" s="459"/>
      <c r="BA164" s="459"/>
      <c r="BB164" s="459"/>
      <c r="BC164" s="459"/>
      <c r="BD164" s="460"/>
      <c r="BE164" s="406"/>
      <c r="BF164" s="406"/>
      <c r="BG164" s="406"/>
      <c r="BH164" s="406"/>
      <c r="BI164" s="406"/>
      <c r="BJ164" s="406"/>
      <c r="BK164" s="406"/>
      <c r="BL164" s="406"/>
      <c r="BM164" s="406"/>
      <c r="BN164" s="407"/>
      <c r="BO164" s="461"/>
      <c r="BP164" s="462"/>
      <c r="BQ164" s="462"/>
      <c r="BR164" s="462"/>
      <c r="BS164" s="462"/>
      <c r="BT164" s="462"/>
      <c r="BU164" s="462"/>
      <c r="BV164" s="462"/>
      <c r="BW164" s="462"/>
      <c r="BX164" s="462"/>
      <c r="BY164" s="463"/>
      <c r="BZ164" s="274"/>
      <c r="CA164" s="275"/>
      <c r="CB164" s="275"/>
      <c r="CC164" s="275"/>
      <c r="CD164" s="275"/>
      <c r="CE164" s="275"/>
      <c r="CF164" s="275"/>
      <c r="CG164" s="275"/>
      <c r="CH164" s="275"/>
      <c r="CI164" s="275"/>
      <c r="CJ164" s="275"/>
      <c r="CK164" s="276"/>
    </row>
    <row r="165" spans="3:89" ht="12.95" customHeight="1">
      <c r="C165" s="423" t="str">
        <f>IF(C105="","",C105)</f>
        <v/>
      </c>
      <c r="D165" s="332"/>
      <c r="E165" s="332"/>
      <c r="F165" s="332"/>
      <c r="G165" s="332"/>
      <c r="H165" s="332"/>
      <c r="I165" s="332"/>
      <c r="J165" s="332"/>
      <c r="K165" s="332"/>
      <c r="L165" s="332"/>
      <c r="M165" s="332"/>
      <c r="N165" s="332"/>
      <c r="O165" s="332"/>
      <c r="P165" s="332"/>
      <c r="Q165" s="332"/>
      <c r="R165" s="332"/>
      <c r="S165" s="332"/>
      <c r="T165" s="332"/>
      <c r="U165" s="332"/>
      <c r="V165" s="332"/>
      <c r="W165" s="332"/>
      <c r="X165" s="332"/>
      <c r="Y165" s="332"/>
      <c r="Z165" s="332"/>
      <c r="AA165" s="332"/>
      <c r="AB165" s="332"/>
      <c r="AC165" s="332"/>
      <c r="AD165" s="332"/>
      <c r="AE165" s="332"/>
      <c r="AF165" s="332"/>
      <c r="AG165" s="332"/>
      <c r="AH165" s="332"/>
      <c r="AI165" s="332"/>
      <c r="AJ165" s="332"/>
      <c r="AK165" s="332"/>
      <c r="AL165" s="332"/>
      <c r="AM165" s="332"/>
      <c r="AN165" s="332"/>
      <c r="AO165" s="332"/>
      <c r="AP165" s="332"/>
      <c r="AQ165" s="332"/>
      <c r="AR165" s="332"/>
      <c r="AS165" s="332"/>
      <c r="AT165" s="333"/>
      <c r="AU165" s="397" t="str">
        <f>IF(AU105="","",AU105)</f>
        <v/>
      </c>
      <c r="AV165" s="398"/>
      <c r="AW165" s="398"/>
      <c r="AX165" s="399"/>
      <c r="AY165" s="457" t="str">
        <f>IF($AY105="","",$AY105)</f>
        <v/>
      </c>
      <c r="AZ165" s="365"/>
      <c r="BA165" s="365"/>
      <c r="BB165" s="365"/>
      <c r="BC165" s="365"/>
      <c r="BD165" s="366"/>
      <c r="BE165" s="406" t="str">
        <f>IF(BE105="","",BE105)</f>
        <v/>
      </c>
      <c r="BF165" s="406"/>
      <c r="BG165" s="406"/>
      <c r="BH165" s="406"/>
      <c r="BI165" s="406"/>
      <c r="BJ165" s="406"/>
      <c r="BK165" s="406"/>
      <c r="BL165" s="406"/>
      <c r="BM165" s="406"/>
      <c r="BN165" s="407"/>
      <c r="BO165" s="461" t="str">
        <f>IF(BO45="","",BO45)</f>
        <v/>
      </c>
      <c r="BP165" s="462"/>
      <c r="BQ165" s="462"/>
      <c r="BR165" s="462"/>
      <c r="BS165" s="462"/>
      <c r="BT165" s="462"/>
      <c r="BU165" s="462"/>
      <c r="BV165" s="462"/>
      <c r="BW165" s="462"/>
      <c r="BX165" s="462"/>
      <c r="BY165" s="463"/>
      <c r="BZ165" s="289" t="str">
        <f>IF(BZ45="","",BZ45)</f>
        <v/>
      </c>
      <c r="CA165" s="290"/>
      <c r="CB165" s="290"/>
      <c r="CC165" s="290"/>
      <c r="CD165" s="290"/>
      <c r="CE165" s="290"/>
      <c r="CF165" s="290"/>
      <c r="CG165" s="290"/>
      <c r="CH165" s="290"/>
      <c r="CI165" s="290"/>
      <c r="CJ165" s="290"/>
      <c r="CK165" s="291"/>
    </row>
    <row r="166" spans="3:89" ht="12.95" customHeight="1" thickBot="1">
      <c r="C166" s="438"/>
      <c r="D166" s="439"/>
      <c r="E166" s="439"/>
      <c r="F166" s="439"/>
      <c r="G166" s="439"/>
      <c r="H166" s="439"/>
      <c r="I166" s="439"/>
      <c r="J166" s="439"/>
      <c r="K166" s="439"/>
      <c r="L166" s="439"/>
      <c r="M166" s="439"/>
      <c r="N166" s="439"/>
      <c r="O166" s="439"/>
      <c r="P166" s="439"/>
      <c r="Q166" s="439"/>
      <c r="R166" s="439"/>
      <c r="S166" s="439"/>
      <c r="T166" s="439"/>
      <c r="U166" s="439"/>
      <c r="V166" s="439"/>
      <c r="W166" s="439"/>
      <c r="X166" s="439"/>
      <c r="Y166" s="439"/>
      <c r="Z166" s="439"/>
      <c r="AA166" s="439"/>
      <c r="AB166" s="439"/>
      <c r="AC166" s="439"/>
      <c r="AD166" s="439"/>
      <c r="AE166" s="439"/>
      <c r="AF166" s="439"/>
      <c r="AG166" s="439"/>
      <c r="AH166" s="439"/>
      <c r="AI166" s="439"/>
      <c r="AJ166" s="439"/>
      <c r="AK166" s="439"/>
      <c r="AL166" s="439"/>
      <c r="AM166" s="439"/>
      <c r="AN166" s="439"/>
      <c r="AO166" s="439"/>
      <c r="AP166" s="439"/>
      <c r="AQ166" s="439"/>
      <c r="AR166" s="439"/>
      <c r="AS166" s="439"/>
      <c r="AT166" s="440"/>
      <c r="AU166" s="441"/>
      <c r="AV166" s="442"/>
      <c r="AW166" s="442"/>
      <c r="AX166" s="443"/>
      <c r="AY166" s="475"/>
      <c r="AZ166" s="369"/>
      <c r="BA166" s="369"/>
      <c r="BB166" s="369"/>
      <c r="BC166" s="369"/>
      <c r="BD166" s="370"/>
      <c r="BE166" s="446"/>
      <c r="BF166" s="446"/>
      <c r="BG166" s="446"/>
      <c r="BH166" s="446"/>
      <c r="BI166" s="446"/>
      <c r="BJ166" s="446"/>
      <c r="BK166" s="446"/>
      <c r="BL166" s="446"/>
      <c r="BM166" s="446"/>
      <c r="BN166" s="447"/>
      <c r="BO166" s="476"/>
      <c r="BP166" s="477"/>
      <c r="BQ166" s="477"/>
      <c r="BR166" s="477"/>
      <c r="BS166" s="477"/>
      <c r="BT166" s="477"/>
      <c r="BU166" s="477"/>
      <c r="BV166" s="477"/>
      <c r="BW166" s="477"/>
      <c r="BX166" s="477"/>
      <c r="BY166" s="478"/>
      <c r="BZ166" s="308"/>
      <c r="CA166" s="309"/>
      <c r="CB166" s="309"/>
      <c r="CC166" s="309"/>
      <c r="CD166" s="309"/>
      <c r="CE166" s="309"/>
      <c r="CF166" s="309"/>
      <c r="CG166" s="309"/>
      <c r="CH166" s="309"/>
      <c r="CI166" s="309"/>
      <c r="CJ166" s="309"/>
      <c r="CK166" s="310"/>
    </row>
    <row r="167" spans="3:89" ht="12.95" customHeight="1" thickBot="1">
      <c r="AS167" s="473"/>
      <c r="AT167" s="132"/>
      <c r="AU167" s="132"/>
      <c r="AV167" s="132"/>
      <c r="AW167" s="132"/>
      <c r="AX167" s="132"/>
      <c r="AY167" s="132"/>
      <c r="AZ167" s="132"/>
      <c r="BA167" s="132"/>
      <c r="BB167" s="132"/>
      <c r="BC167" s="474"/>
      <c r="BD167" s="474"/>
      <c r="BE167" s="474"/>
      <c r="BF167" s="474"/>
      <c r="BG167" s="474"/>
      <c r="BH167" s="474"/>
      <c r="BI167" s="474"/>
      <c r="BJ167" s="474"/>
      <c r="BK167" s="474"/>
      <c r="BL167" s="474"/>
      <c r="BM167" s="474"/>
      <c r="BN167" s="474"/>
      <c r="BO167" s="437" t="str">
        <f>+BO107</f>
        <v>税抜小計</v>
      </c>
      <c r="BP167" s="295"/>
      <c r="BQ167" s="295"/>
      <c r="BR167" s="295"/>
      <c r="BS167" s="295"/>
      <c r="BT167" s="295"/>
      <c r="BU167" s="295"/>
      <c r="BV167" s="295"/>
      <c r="BW167" s="295"/>
      <c r="BX167" s="295"/>
      <c r="BY167" s="295"/>
      <c r="BZ167" s="271" t="str">
        <f>IF($BZ$47="","",$BZ$47)</f>
        <v/>
      </c>
      <c r="CA167" s="272"/>
      <c r="CB167" s="272"/>
      <c r="CC167" s="272"/>
      <c r="CD167" s="272"/>
      <c r="CE167" s="272"/>
      <c r="CF167" s="272"/>
      <c r="CG167" s="272"/>
      <c r="CH167" s="272"/>
      <c r="CI167" s="272"/>
      <c r="CJ167" s="272"/>
      <c r="CK167" s="273"/>
    </row>
    <row r="168" spans="3:89" ht="12.95" customHeight="1" thickBot="1">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S168" s="147"/>
      <c r="AT168" s="147"/>
      <c r="AU168" s="147"/>
      <c r="AV168" s="147"/>
      <c r="AW168" s="147"/>
      <c r="AX168" s="147"/>
      <c r="AY168" s="147"/>
      <c r="AZ168" s="147"/>
      <c r="BA168" s="147"/>
      <c r="BB168" s="147"/>
      <c r="BC168" s="436"/>
      <c r="BD168" s="436"/>
      <c r="BE168" s="436"/>
      <c r="BF168" s="436"/>
      <c r="BG168" s="436"/>
      <c r="BH168" s="436"/>
      <c r="BI168" s="436"/>
      <c r="BJ168" s="436"/>
      <c r="BK168" s="436"/>
      <c r="BL168" s="436"/>
      <c r="BM168" s="436"/>
      <c r="BN168" s="436"/>
      <c r="BO168" s="437"/>
      <c r="BP168" s="295"/>
      <c r="BQ168" s="295"/>
      <c r="BR168" s="295"/>
      <c r="BS168" s="295"/>
      <c r="BT168" s="295"/>
      <c r="BU168" s="295"/>
      <c r="BV168" s="295"/>
      <c r="BW168" s="295"/>
      <c r="BX168" s="295"/>
      <c r="BY168" s="295"/>
      <c r="BZ168" s="308"/>
      <c r="CA168" s="309"/>
      <c r="CB168" s="309"/>
      <c r="CC168" s="309"/>
      <c r="CD168" s="309"/>
      <c r="CE168" s="309"/>
      <c r="CF168" s="309"/>
      <c r="CG168" s="309"/>
      <c r="CH168" s="309"/>
      <c r="CI168" s="309"/>
      <c r="CJ168" s="309"/>
      <c r="CK168" s="310"/>
    </row>
    <row r="169" spans="3:89" ht="12.95" customHeight="1" thickBot="1">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S169" s="147"/>
      <c r="AT169" s="147"/>
      <c r="AU169" s="147"/>
      <c r="AV169" s="147"/>
      <c r="AW169" s="147"/>
      <c r="AX169" s="147"/>
      <c r="AY169" s="147"/>
      <c r="AZ169" s="147"/>
      <c r="BA169" s="147"/>
      <c r="BB169" s="147"/>
      <c r="BC169" s="436"/>
      <c r="BD169" s="436"/>
      <c r="BE169" s="436"/>
      <c r="BF169" s="436"/>
      <c r="BG169" s="436"/>
      <c r="BH169" s="436"/>
      <c r="BI169" s="436"/>
      <c r="BJ169" s="436"/>
      <c r="BK169" s="436"/>
      <c r="BL169" s="436"/>
      <c r="BM169" s="436"/>
      <c r="BN169" s="436"/>
      <c r="BO169" s="437" t="str">
        <f>+BO109</f>
        <v>消費税等10%</v>
      </c>
      <c r="BP169" s="295"/>
      <c r="BQ169" s="295"/>
      <c r="BR169" s="295"/>
      <c r="BS169" s="295"/>
      <c r="BT169" s="295"/>
      <c r="BU169" s="295"/>
      <c r="BV169" s="295"/>
      <c r="BW169" s="295"/>
      <c r="BX169" s="295"/>
      <c r="BY169" s="295"/>
      <c r="BZ169" s="271" t="str">
        <f>IF($BZ$49="","",$BZ$49)</f>
        <v/>
      </c>
      <c r="CA169" s="272"/>
      <c r="CB169" s="272"/>
      <c r="CC169" s="272"/>
      <c r="CD169" s="272"/>
      <c r="CE169" s="272"/>
      <c r="CF169" s="272"/>
      <c r="CG169" s="272"/>
      <c r="CH169" s="272"/>
      <c r="CI169" s="272"/>
      <c r="CJ169" s="272"/>
      <c r="CK169" s="273"/>
    </row>
    <row r="170" spans="3:89" ht="12.95" customHeight="1" thickBot="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S170" s="147"/>
      <c r="AT170" s="147"/>
      <c r="AU170" s="147"/>
      <c r="AV170" s="147"/>
      <c r="AW170" s="147"/>
      <c r="AX170" s="147"/>
      <c r="AY170" s="147"/>
      <c r="AZ170" s="147"/>
      <c r="BA170" s="147"/>
      <c r="BB170" s="147"/>
      <c r="BC170" s="436"/>
      <c r="BD170" s="436"/>
      <c r="BE170" s="436"/>
      <c r="BF170" s="436"/>
      <c r="BG170" s="436"/>
      <c r="BH170" s="436"/>
      <c r="BI170" s="436"/>
      <c r="BJ170" s="436"/>
      <c r="BK170" s="436"/>
      <c r="BL170" s="436"/>
      <c r="BM170" s="436"/>
      <c r="BN170" s="436"/>
      <c r="BO170" s="437"/>
      <c r="BP170" s="295"/>
      <c r="BQ170" s="295"/>
      <c r="BR170" s="295"/>
      <c r="BS170" s="295"/>
      <c r="BT170" s="295"/>
      <c r="BU170" s="295"/>
      <c r="BV170" s="295"/>
      <c r="BW170" s="295"/>
      <c r="BX170" s="295"/>
      <c r="BY170" s="295"/>
      <c r="BZ170" s="308"/>
      <c r="CA170" s="309"/>
      <c r="CB170" s="309"/>
      <c r="CC170" s="309"/>
      <c r="CD170" s="309"/>
      <c r="CE170" s="309"/>
      <c r="CF170" s="309"/>
      <c r="CG170" s="309"/>
      <c r="CH170" s="309"/>
      <c r="CI170" s="309"/>
      <c r="CJ170" s="309"/>
      <c r="CK170" s="310"/>
    </row>
    <row r="171" spans="3:89" ht="12.95" customHeight="1" thickBot="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S171" s="147"/>
      <c r="AT171" s="147"/>
      <c r="AU171" s="147"/>
      <c r="AV171" s="147"/>
      <c r="AW171" s="147"/>
      <c r="AX171" s="147"/>
      <c r="AY171" s="147"/>
      <c r="AZ171" s="147"/>
      <c r="BA171" s="147"/>
      <c r="BB171" s="147"/>
      <c r="BC171" s="436"/>
      <c r="BD171" s="436"/>
      <c r="BE171" s="436"/>
      <c r="BF171" s="436"/>
      <c r="BG171" s="436"/>
      <c r="BH171" s="436"/>
      <c r="BI171" s="436"/>
      <c r="BJ171" s="436"/>
      <c r="BK171" s="436"/>
      <c r="BL171" s="436"/>
      <c r="BM171" s="436"/>
      <c r="BN171" s="436"/>
      <c r="BO171" s="252" t="str">
        <f>+BO111</f>
        <v>税込合計</v>
      </c>
      <c r="BP171" s="252"/>
      <c r="BQ171" s="252"/>
      <c r="BR171" s="252"/>
      <c r="BS171" s="252"/>
      <c r="BT171" s="252"/>
      <c r="BU171" s="252"/>
      <c r="BV171" s="252"/>
      <c r="BW171" s="252"/>
      <c r="BX171" s="252"/>
      <c r="BY171" s="252"/>
      <c r="BZ171" s="271" t="str">
        <f>IF(BZ51="","",BZ51)</f>
        <v/>
      </c>
      <c r="CA171" s="272"/>
      <c r="CB171" s="272"/>
      <c r="CC171" s="272"/>
      <c r="CD171" s="272"/>
      <c r="CE171" s="272"/>
      <c r="CF171" s="272"/>
      <c r="CG171" s="272"/>
      <c r="CH171" s="272"/>
      <c r="CI171" s="272"/>
      <c r="CJ171" s="272"/>
      <c r="CK171" s="273"/>
    </row>
    <row r="172" spans="3:89" ht="12.95" customHeight="1" thickBot="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S172" s="147"/>
      <c r="AT172" s="147"/>
      <c r="AU172" s="147"/>
      <c r="AV172" s="147"/>
      <c r="AW172" s="147"/>
      <c r="AX172" s="147"/>
      <c r="AY172" s="147"/>
      <c r="AZ172" s="147"/>
      <c r="BA172" s="147"/>
      <c r="BB172" s="147"/>
      <c r="BC172" s="436"/>
      <c r="BD172" s="436"/>
      <c r="BE172" s="436"/>
      <c r="BF172" s="436"/>
      <c r="BG172" s="436"/>
      <c r="BH172" s="436"/>
      <c r="BI172" s="436"/>
      <c r="BJ172" s="436"/>
      <c r="BK172" s="436"/>
      <c r="BL172" s="436"/>
      <c r="BM172" s="436"/>
      <c r="BN172" s="436"/>
      <c r="BO172" s="252"/>
      <c r="BP172" s="252"/>
      <c r="BQ172" s="252"/>
      <c r="BR172" s="252"/>
      <c r="BS172" s="252"/>
      <c r="BT172" s="252"/>
      <c r="BU172" s="252"/>
      <c r="BV172" s="252"/>
      <c r="BW172" s="252"/>
      <c r="BX172" s="252"/>
      <c r="BY172" s="252"/>
      <c r="BZ172" s="308"/>
      <c r="CA172" s="309"/>
      <c r="CB172" s="309"/>
      <c r="CC172" s="309"/>
      <c r="CD172" s="309"/>
      <c r="CE172" s="309"/>
      <c r="CF172" s="309"/>
      <c r="CG172" s="309"/>
      <c r="CH172" s="309"/>
      <c r="CI172" s="309"/>
      <c r="CJ172" s="309"/>
      <c r="CK172" s="310"/>
    </row>
    <row r="173" spans="3:89" ht="12.95" customHeight="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BM173" s="455"/>
      <c r="BN173" s="455"/>
      <c r="BO173" s="132"/>
      <c r="BP173" s="132"/>
      <c r="BQ173" s="132"/>
      <c r="BR173" s="132"/>
      <c r="BS173" s="132"/>
      <c r="BT173" s="132"/>
      <c r="BU173" s="132"/>
      <c r="BV173" s="132"/>
      <c r="BW173" s="132"/>
      <c r="BX173" s="132"/>
      <c r="BY173" s="132"/>
      <c r="BZ173" s="474"/>
      <c r="CA173" s="474"/>
      <c r="CB173" s="474"/>
      <c r="CC173" s="474"/>
      <c r="CD173" s="474"/>
      <c r="CE173" s="474"/>
      <c r="CF173" s="474"/>
      <c r="CG173" s="474"/>
      <c r="CH173" s="474"/>
      <c r="CI173" s="474"/>
      <c r="CJ173" s="474"/>
      <c r="CK173" s="474"/>
    </row>
    <row r="174" spans="3:89" ht="12.95" customHeight="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BM174" s="454"/>
      <c r="BN174" s="455"/>
      <c r="BO174" s="147"/>
      <c r="BP174" s="147"/>
      <c r="BQ174" s="147"/>
      <c r="BR174" s="147"/>
      <c r="BS174" s="147"/>
      <c r="BT174" s="147"/>
      <c r="BU174" s="147"/>
      <c r="BV174" s="147"/>
      <c r="BW174" s="147"/>
      <c r="BX174" s="147"/>
      <c r="BY174" s="147"/>
      <c r="BZ174" s="436"/>
      <c r="CA174" s="436"/>
      <c r="CB174" s="436"/>
      <c r="CC174" s="436"/>
      <c r="CD174" s="436"/>
      <c r="CE174" s="436"/>
      <c r="CF174" s="436"/>
      <c r="CG174" s="436"/>
      <c r="CH174" s="436"/>
      <c r="CI174" s="436"/>
      <c r="CJ174" s="436"/>
      <c r="CK174" s="436"/>
    </row>
    <row r="175" spans="3:89" ht="12.95" customHeight="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BM175" s="15"/>
      <c r="BN175" s="54"/>
      <c r="BO175" s="26"/>
      <c r="BP175" s="26"/>
      <c r="BQ175" s="26"/>
      <c r="BR175" s="26"/>
      <c r="BS175" s="26"/>
      <c r="BT175" s="26"/>
      <c r="BU175" s="26"/>
      <c r="BV175" s="26"/>
      <c r="BW175" s="26"/>
      <c r="BX175" s="26"/>
      <c r="BY175" s="26"/>
      <c r="BZ175" s="55"/>
      <c r="CA175" s="55"/>
      <c r="CB175" s="55"/>
      <c r="CC175" s="55"/>
      <c r="CD175" s="55"/>
      <c r="CE175" s="55"/>
      <c r="CF175" s="55"/>
      <c r="CG175" s="55"/>
      <c r="CH175" s="55"/>
      <c r="CI175" s="55"/>
      <c r="CJ175" s="55"/>
      <c r="CK175" s="55"/>
    </row>
    <row r="176" spans="3:89" ht="12.95" customHeight="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BM176" s="454"/>
      <c r="BN176" s="455"/>
      <c r="BO176" s="147"/>
      <c r="BP176" s="147"/>
      <c r="BQ176" s="147"/>
      <c r="BR176" s="147"/>
      <c r="BS176" s="147"/>
      <c r="BT176" s="147"/>
      <c r="BU176" s="147"/>
      <c r="BV176" s="147"/>
      <c r="BW176" s="147"/>
      <c r="BX176" s="147"/>
      <c r="BY176" s="147"/>
      <c r="BZ176" s="436"/>
      <c r="CA176" s="436"/>
      <c r="CB176" s="436"/>
      <c r="CC176" s="436"/>
      <c r="CD176" s="436"/>
      <c r="CE176" s="436"/>
      <c r="CF176" s="436"/>
      <c r="CG176" s="436"/>
      <c r="CH176" s="436"/>
      <c r="CI176" s="436"/>
      <c r="CJ176" s="436"/>
      <c r="CK176" s="436"/>
    </row>
    <row r="177" spans="2:89" ht="12.95" customHeight="1">
      <c r="C177" s="18"/>
      <c r="D177" s="18"/>
      <c r="E177" s="18"/>
      <c r="F177" s="18"/>
      <c r="G177" s="18"/>
      <c r="H177" s="18"/>
      <c r="I177" s="18"/>
      <c r="J177" s="18"/>
      <c r="K177" s="52"/>
      <c r="L177" s="52"/>
      <c r="M177" s="52"/>
      <c r="N177" s="52"/>
      <c r="O177" s="18"/>
      <c r="P177" s="18"/>
      <c r="Q177" s="52"/>
      <c r="R177" s="52"/>
      <c r="S177" s="52"/>
      <c r="T177" s="52"/>
      <c r="U177" s="18"/>
      <c r="V177" s="18"/>
      <c r="W177" s="53"/>
      <c r="X177" s="53"/>
      <c r="Y177" s="53"/>
      <c r="Z177" s="53"/>
      <c r="AA177" s="53"/>
      <c r="AB177" s="53"/>
      <c r="AC177" s="53"/>
      <c r="AD177" s="52"/>
      <c r="AE177" s="52"/>
      <c r="AF177" s="52"/>
      <c r="AG177" s="52"/>
      <c r="AH177" s="52"/>
      <c r="AI177" s="52"/>
      <c r="AJ177" s="52"/>
      <c r="AK177" s="52"/>
      <c r="AL177" s="52"/>
      <c r="AM177" s="52"/>
      <c r="AN177" s="52"/>
      <c r="AO177" s="52"/>
      <c r="AP177" s="52"/>
      <c r="BM177" s="454"/>
      <c r="BN177" s="455"/>
      <c r="BO177" s="147"/>
      <c r="BP177" s="147"/>
      <c r="BQ177" s="147"/>
      <c r="BR177" s="147"/>
      <c r="BS177" s="147"/>
      <c r="BT177" s="147"/>
      <c r="BU177" s="147"/>
      <c r="BV177" s="147"/>
      <c r="BW177" s="147"/>
      <c r="BX177" s="147"/>
      <c r="BY177" s="147"/>
      <c r="BZ177" s="436"/>
      <c r="CA177" s="436"/>
      <c r="CB177" s="436"/>
      <c r="CC177" s="436"/>
      <c r="CD177" s="436"/>
      <c r="CE177" s="436"/>
      <c r="CF177" s="436"/>
      <c r="CG177" s="436"/>
      <c r="CH177" s="436"/>
      <c r="CI177" s="436"/>
      <c r="CJ177" s="436"/>
      <c r="CK177" s="436"/>
    </row>
    <row r="178" spans="2:89" ht="12.95" customHeight="1">
      <c r="C178" s="18"/>
      <c r="D178" s="18"/>
      <c r="E178" s="18"/>
      <c r="F178" s="18"/>
      <c r="G178" s="18"/>
      <c r="H178" s="18"/>
      <c r="I178" s="18"/>
      <c r="J178" s="18"/>
      <c r="K178" s="52"/>
      <c r="L178" s="52"/>
      <c r="M178" s="52"/>
      <c r="N178" s="52"/>
      <c r="O178" s="18"/>
      <c r="P178" s="18"/>
      <c r="Q178" s="52"/>
      <c r="R178" s="52"/>
      <c r="S178" s="52"/>
      <c r="T178" s="52"/>
      <c r="U178" s="18"/>
      <c r="V178" s="18"/>
      <c r="W178" s="53"/>
      <c r="X178" s="53"/>
      <c r="Y178" s="53"/>
      <c r="Z178" s="53"/>
      <c r="AA178" s="53"/>
      <c r="AB178" s="53"/>
      <c r="AC178" s="53"/>
      <c r="AD178" s="52"/>
      <c r="AE178" s="52"/>
      <c r="AF178" s="52"/>
      <c r="AG178" s="52"/>
      <c r="AH178" s="52"/>
      <c r="AI178" s="52"/>
      <c r="AJ178" s="52"/>
      <c r="AK178" s="52"/>
      <c r="AL178" s="52"/>
      <c r="AM178" s="52"/>
      <c r="AN178" s="52"/>
      <c r="AO178" s="52"/>
      <c r="AP178" s="52"/>
    </row>
    <row r="179" spans="2:89" ht="12.95" customHeight="1">
      <c r="C179" s="18"/>
      <c r="D179" s="18"/>
      <c r="E179" s="18"/>
      <c r="F179" s="18"/>
      <c r="G179" s="18"/>
      <c r="H179" s="18"/>
      <c r="I179" s="18"/>
      <c r="J179" s="18"/>
      <c r="K179" s="52"/>
      <c r="L179" s="52"/>
      <c r="M179" s="52"/>
      <c r="N179" s="52"/>
      <c r="O179" s="18"/>
      <c r="P179" s="18"/>
      <c r="Q179" s="52"/>
      <c r="R179" s="52"/>
      <c r="S179" s="52"/>
      <c r="T179" s="52"/>
      <c r="U179" s="18"/>
      <c r="V179" s="18"/>
      <c r="W179" s="53"/>
      <c r="X179" s="53"/>
      <c r="Y179" s="53"/>
      <c r="Z179" s="53"/>
      <c r="AA179" s="53"/>
      <c r="AB179" s="53"/>
      <c r="AC179" s="53"/>
      <c r="AD179" s="52"/>
      <c r="AE179" s="52"/>
      <c r="AF179" s="52"/>
      <c r="AG179" s="52"/>
      <c r="AH179" s="52"/>
      <c r="AI179" s="52"/>
      <c r="AJ179" s="52"/>
      <c r="AK179" s="52"/>
      <c r="AL179" s="52"/>
      <c r="AM179" s="52"/>
      <c r="AN179" s="52"/>
      <c r="AO179" s="52"/>
      <c r="AP179" s="52"/>
    </row>
    <row r="180" spans="2:89" ht="12.95" customHeight="1">
      <c r="C180" s="18"/>
      <c r="D180" s="18"/>
      <c r="E180" s="18"/>
      <c r="F180" s="18"/>
      <c r="G180" s="18"/>
      <c r="H180" s="18"/>
      <c r="I180" s="18"/>
      <c r="J180" s="18"/>
      <c r="K180" s="52"/>
      <c r="L180" s="52"/>
      <c r="M180" s="52"/>
      <c r="N180" s="52"/>
      <c r="O180" s="18"/>
      <c r="P180" s="18"/>
      <c r="Q180" s="52"/>
      <c r="R180" s="52"/>
      <c r="S180" s="52"/>
      <c r="T180" s="52"/>
      <c r="U180" s="18"/>
      <c r="V180" s="18"/>
      <c r="W180" s="53"/>
      <c r="X180" s="53"/>
      <c r="Y180" s="53"/>
      <c r="Z180" s="53"/>
      <c r="AA180" s="53"/>
      <c r="AB180" s="53"/>
      <c r="AC180" s="53"/>
      <c r="AD180" s="52"/>
      <c r="AE180" s="52"/>
      <c r="AF180" s="52"/>
      <c r="AG180" s="52"/>
      <c r="AH180" s="52"/>
      <c r="AI180" s="52"/>
      <c r="AJ180" s="52"/>
      <c r="AK180" s="52"/>
      <c r="AL180" s="52"/>
      <c r="AM180" s="52"/>
      <c r="AN180" s="52"/>
      <c r="AO180" s="52"/>
      <c r="AP180" s="52"/>
    </row>
    <row r="181" spans="2:89">
      <c r="C181" s="1" t="s">
        <v>0</v>
      </c>
      <c r="P181" s="146" t="str">
        <f>IF(OR($AO$5="",$AT$5="",$AY$5=""),"年月日を入力してください","")</f>
        <v/>
      </c>
      <c r="Q181" s="146"/>
      <c r="R181" s="146"/>
      <c r="S181" s="146"/>
      <c r="T181" s="146"/>
      <c r="U181" s="146"/>
      <c r="V181" s="146"/>
      <c r="W181" s="146"/>
      <c r="X181" s="146"/>
      <c r="Y181" s="146"/>
      <c r="Z181" s="146"/>
      <c r="AA181" s="146"/>
      <c r="AB181" s="146"/>
      <c r="AC181" s="146"/>
      <c r="AD181" s="146"/>
      <c r="AE181" s="146"/>
      <c r="AF181" s="146"/>
    </row>
    <row r="182" spans="2:89" ht="12.95" customHeight="1">
      <c r="P182" s="146"/>
      <c r="Q182" s="146"/>
      <c r="R182" s="146"/>
      <c r="S182" s="146"/>
      <c r="T182" s="146"/>
      <c r="U182" s="146"/>
      <c r="V182" s="146"/>
      <c r="W182" s="146"/>
      <c r="X182" s="146"/>
      <c r="Y182" s="146"/>
      <c r="Z182" s="146"/>
      <c r="AA182" s="146"/>
      <c r="AB182" s="146"/>
      <c r="AC182" s="146"/>
      <c r="AD182" s="146"/>
      <c r="AE182" s="146"/>
      <c r="AF182" s="146"/>
      <c r="AG182" s="173" t="s">
        <v>70</v>
      </c>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I182" s="176" t="s">
        <v>2</v>
      </c>
      <c r="BJ182" s="176"/>
      <c r="BK182" s="176"/>
      <c r="BL182" s="176"/>
      <c r="BM182" s="176"/>
      <c r="BN182" s="176"/>
      <c r="BO182" s="176"/>
      <c r="BP182" s="176"/>
      <c r="BQ182" s="176"/>
      <c r="BR182" s="176"/>
      <c r="BS182" s="176"/>
    </row>
    <row r="183" spans="2:89" ht="12.95" customHeight="1" thickBot="1">
      <c r="C183" s="130" t="str">
        <f>IF($C$3="","",$C$3)</f>
        <v/>
      </c>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G183" s="175"/>
      <c r="AH183" s="175"/>
      <c r="AI183" s="175"/>
      <c r="AJ183" s="175"/>
      <c r="AK183" s="175"/>
      <c r="AL183" s="175"/>
      <c r="AM183" s="175"/>
      <c r="AN183" s="175"/>
      <c r="AO183" s="175"/>
      <c r="AP183" s="175"/>
      <c r="AQ183" s="175"/>
      <c r="AR183" s="175"/>
      <c r="AS183" s="175"/>
      <c r="AT183" s="175"/>
      <c r="AU183" s="175"/>
      <c r="AV183" s="175"/>
      <c r="AW183" s="175"/>
      <c r="AX183" s="175"/>
      <c r="AY183" s="175"/>
      <c r="AZ183" s="175"/>
      <c r="BA183" s="175"/>
      <c r="BB183" s="175"/>
      <c r="BC183" s="175"/>
      <c r="BD183" s="175"/>
      <c r="BE183" s="175"/>
      <c r="BF183" s="175"/>
      <c r="BG183" s="175"/>
      <c r="BI183" s="176"/>
      <c r="BJ183" s="176"/>
      <c r="BK183" s="176"/>
      <c r="BL183" s="176"/>
      <c r="BM183" s="176"/>
      <c r="BN183" s="176"/>
      <c r="BO183" s="176"/>
      <c r="BP183" s="176"/>
      <c r="BQ183" s="176"/>
      <c r="BR183" s="176"/>
      <c r="BS183" s="176"/>
      <c r="CD183" s="1" t="s">
        <v>73</v>
      </c>
    </row>
    <row r="184" spans="2:89" ht="12.95" customHeight="1" thickTop="1">
      <c r="C184" s="1" t="str">
        <f>IF($C$4="","",$C$4)</f>
        <v/>
      </c>
    </row>
    <row r="185" spans="2:89" ht="12.95" customHeight="1">
      <c r="C185" s="6" t="s">
        <v>5</v>
      </c>
      <c r="D185" s="6"/>
      <c r="E185" s="6"/>
      <c r="F185" s="6"/>
      <c r="G185" s="6"/>
      <c r="H185" s="6"/>
      <c r="I185" s="6"/>
      <c r="J185" s="6"/>
      <c r="K185" s="6"/>
      <c r="L185" s="6"/>
      <c r="M185" s="6"/>
      <c r="N185" s="6"/>
      <c r="O185" s="6"/>
      <c r="P185" s="6"/>
      <c r="Q185" s="6"/>
      <c r="AG185" s="7"/>
      <c r="AH185" s="7"/>
      <c r="AI185" s="7"/>
      <c r="AJ185" s="7"/>
      <c r="AK185" s="177" t="s">
        <v>74</v>
      </c>
      <c r="AL185" s="177"/>
      <c r="AM185" s="177"/>
      <c r="AN185" s="177"/>
      <c r="AO185" s="311">
        <f>IF(AO5="","",AO5)</f>
        <v>2023</v>
      </c>
      <c r="AP185" s="311"/>
      <c r="AQ185" s="311"/>
      <c r="AR185" s="177" t="s">
        <v>7</v>
      </c>
      <c r="AS185" s="177"/>
      <c r="AT185" s="311">
        <f>IF(AT5="","",AT5)</f>
        <v>10</v>
      </c>
      <c r="AU185" s="311"/>
      <c r="AV185" s="311"/>
      <c r="AW185" s="177" t="s">
        <v>8</v>
      </c>
      <c r="AX185" s="177"/>
      <c r="AY185" s="311">
        <f>IF(AY5="","",AY5)</f>
        <v>15</v>
      </c>
      <c r="AZ185" s="311"/>
      <c r="BA185" s="311"/>
      <c r="BB185" s="177" t="s">
        <v>9</v>
      </c>
      <c r="BC185" s="177"/>
      <c r="BE185" s="7"/>
      <c r="BF185" s="7"/>
      <c r="BG185" s="7"/>
      <c r="BH185" s="164" t="str">
        <f>IF($DU$20=0,"通常月は15日、決算月は15日と末日","")</f>
        <v/>
      </c>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2"/>
      <c r="CF185" s="2"/>
      <c r="CG185" s="2"/>
      <c r="CH185" s="2"/>
      <c r="CI185" s="2"/>
      <c r="CJ185" s="2"/>
    </row>
    <row r="186" spans="2:89" ht="12.95" customHeight="1" thickBot="1">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2"/>
      <c r="CF186" s="2"/>
      <c r="CG186" s="2"/>
      <c r="CH186" s="2"/>
      <c r="CI186" s="2"/>
      <c r="CJ186" s="2"/>
    </row>
    <row r="187" spans="2:89" ht="12.95" customHeight="1">
      <c r="C187" s="8" t="s">
        <v>10</v>
      </c>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10"/>
      <c r="AK187" s="147" t="str">
        <f>AK7</f>
        <v>下記のとおり請求いたします。</v>
      </c>
      <c r="AL187" s="147"/>
      <c r="AM187" s="147"/>
      <c r="AN187" s="147"/>
      <c r="AO187" s="147"/>
      <c r="AP187" s="147"/>
      <c r="AQ187" s="147"/>
      <c r="AR187" s="147"/>
      <c r="AS187" s="147"/>
      <c r="AT187" s="147"/>
      <c r="AU187" s="147"/>
      <c r="AV187" s="147"/>
      <c r="AW187" s="147"/>
      <c r="AX187" s="147"/>
      <c r="AY187" s="147"/>
      <c r="AZ187" s="147"/>
      <c r="BA187" s="147"/>
      <c r="BB187" s="147"/>
      <c r="BC187" s="147"/>
      <c r="BJ187" s="11"/>
      <c r="BK187" s="11"/>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row>
    <row r="188" spans="2:89" ht="12.95" customHeight="1" thickBot="1">
      <c r="C188" s="12"/>
      <c r="D188" s="147" t="s">
        <v>12</v>
      </c>
      <c r="E188" s="147"/>
      <c r="F188" s="49"/>
      <c r="G188" s="49"/>
      <c r="H188" s="456" t="str">
        <f>IF(H8="","",H8)</f>
        <v/>
      </c>
      <c r="I188" s="456"/>
      <c r="J188" s="456"/>
      <c r="K188" s="456"/>
      <c r="L188" s="456"/>
      <c r="M188" s="456"/>
      <c r="N188" s="13"/>
      <c r="O188" s="13"/>
      <c r="P188" s="13"/>
      <c r="Q188" s="13"/>
      <c r="R188" s="13"/>
      <c r="S188" s="13"/>
      <c r="T188" s="13"/>
      <c r="U188" s="2"/>
      <c r="V188" s="2"/>
      <c r="W188" s="2"/>
      <c r="X188" s="2"/>
      <c r="Y188" s="2"/>
      <c r="Z188" s="2"/>
      <c r="AA188" s="2"/>
      <c r="AB188" s="2"/>
      <c r="AC188" s="2"/>
      <c r="AD188" s="2"/>
      <c r="AE188" s="14"/>
      <c r="BG188" s="15" t="s">
        <v>14</v>
      </c>
      <c r="BJ188" s="11"/>
      <c r="BK188" s="11"/>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row>
    <row r="189" spans="2:89" ht="12.95" customHeight="1">
      <c r="B189" s="16"/>
      <c r="C189" s="17" t="s">
        <v>15</v>
      </c>
      <c r="D189" s="16"/>
      <c r="E189" s="2"/>
      <c r="F189" s="18"/>
      <c r="G189" s="18"/>
      <c r="H189" s="332" t="str">
        <f>IF(H9="","",H9)</f>
        <v/>
      </c>
      <c r="I189" s="332"/>
      <c r="J189" s="332"/>
      <c r="K189" s="332"/>
      <c r="L189" s="332"/>
      <c r="M189" s="332"/>
      <c r="N189" s="332"/>
      <c r="O189" s="332"/>
      <c r="P189" s="332"/>
      <c r="Q189" s="332"/>
      <c r="R189" s="332"/>
      <c r="S189" s="332"/>
      <c r="T189" s="332"/>
      <c r="U189" s="332"/>
      <c r="V189" s="332"/>
      <c r="W189" s="332"/>
      <c r="X189" s="332"/>
      <c r="Y189" s="332"/>
      <c r="Z189" s="332"/>
      <c r="AA189" s="332"/>
      <c r="AB189" s="332"/>
      <c r="AC189" s="332"/>
      <c r="AD189" s="332"/>
      <c r="AE189" s="333"/>
      <c r="AG189" s="334" t="s">
        <v>17</v>
      </c>
      <c r="AH189" s="334"/>
      <c r="AI189" s="334"/>
      <c r="AJ189" s="334"/>
      <c r="AK189" s="334"/>
      <c r="AL189" s="334"/>
      <c r="AM189" s="334"/>
      <c r="AN189" s="334"/>
      <c r="AO189" s="335" t="str">
        <f>IF(AO9="","",AO9)</f>
        <v>単価契約</v>
      </c>
      <c r="AP189" s="335"/>
      <c r="AQ189" s="335"/>
      <c r="AR189" s="335"/>
      <c r="AS189" s="335"/>
      <c r="AT189" s="335"/>
      <c r="AU189" s="335"/>
      <c r="AV189" s="335"/>
      <c r="AW189" s="335"/>
      <c r="AX189" s="335"/>
      <c r="AY189" s="335"/>
      <c r="AZ189" s="335"/>
      <c r="BA189" s="335"/>
      <c r="BB189" s="335"/>
      <c r="BC189" s="335"/>
      <c r="BD189" s="335"/>
      <c r="BE189" s="335"/>
      <c r="BF189" s="335"/>
      <c r="BG189" s="335"/>
      <c r="BI189" s="182" t="s">
        <v>19</v>
      </c>
      <c r="BJ189" s="189"/>
      <c r="BK189" s="189"/>
      <c r="BL189" s="189"/>
      <c r="BM189" s="189"/>
      <c r="BN189" s="189"/>
      <c r="BO189" s="189"/>
      <c r="BP189" s="324"/>
      <c r="BQ189" s="188"/>
      <c r="BR189" s="189"/>
      <c r="BS189" s="189"/>
      <c r="BT189" s="192" t="s">
        <v>20</v>
      </c>
      <c r="BU189" s="192"/>
      <c r="BV189" s="327" t="str">
        <f>IF($BV$9="","",$BV$9)</f>
        <v/>
      </c>
      <c r="BW189" s="327"/>
      <c r="BX189" s="327"/>
      <c r="BY189" s="327"/>
      <c r="BZ189" s="327"/>
      <c r="CA189" s="327"/>
      <c r="CB189" s="327"/>
      <c r="CC189" s="327"/>
      <c r="CD189" s="327"/>
      <c r="CE189" s="327"/>
      <c r="CF189" s="327"/>
      <c r="CG189" s="327"/>
      <c r="CH189" s="327"/>
      <c r="CI189" s="327"/>
      <c r="CJ189" s="327"/>
      <c r="CK189" s="10"/>
    </row>
    <row r="190" spans="2:89" ht="12.95" customHeight="1" thickBot="1">
      <c r="C190" s="12"/>
      <c r="D190" s="152" t="s">
        <v>22</v>
      </c>
      <c r="E190" s="152"/>
      <c r="F190" s="152"/>
      <c r="G190" s="152"/>
      <c r="H190" s="329" t="str">
        <f>IF(H10="","",H10)</f>
        <v/>
      </c>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E190" s="330"/>
      <c r="AG190" s="334"/>
      <c r="AH190" s="334"/>
      <c r="AI190" s="334"/>
      <c r="AJ190" s="334"/>
      <c r="AK190" s="334"/>
      <c r="AL190" s="334"/>
      <c r="AM190" s="334"/>
      <c r="AN190" s="334"/>
      <c r="AO190" s="335"/>
      <c r="AP190" s="335"/>
      <c r="AQ190" s="335"/>
      <c r="AR190" s="335"/>
      <c r="AS190" s="335"/>
      <c r="AT190" s="335"/>
      <c r="AU190" s="335"/>
      <c r="AV190" s="335"/>
      <c r="AW190" s="335"/>
      <c r="AX190" s="335"/>
      <c r="AY190" s="335"/>
      <c r="AZ190" s="335"/>
      <c r="BA190" s="335"/>
      <c r="BB190" s="335"/>
      <c r="BC190" s="335"/>
      <c r="BD190" s="335"/>
      <c r="BE190" s="335"/>
      <c r="BF190" s="335"/>
      <c r="BG190" s="335"/>
      <c r="BI190" s="325"/>
      <c r="BJ190" s="191"/>
      <c r="BK190" s="191"/>
      <c r="BL190" s="191"/>
      <c r="BM190" s="191"/>
      <c r="BN190" s="191"/>
      <c r="BO190" s="191"/>
      <c r="BP190" s="326"/>
      <c r="BQ190" s="190"/>
      <c r="BR190" s="191"/>
      <c r="BS190" s="191"/>
      <c r="BT190" s="193"/>
      <c r="BU190" s="193"/>
      <c r="BV190" s="328"/>
      <c r="BW190" s="328"/>
      <c r="BX190" s="328"/>
      <c r="BY190" s="328"/>
      <c r="BZ190" s="328"/>
      <c r="CA190" s="328"/>
      <c r="CB190" s="328"/>
      <c r="CC190" s="328"/>
      <c r="CD190" s="328"/>
      <c r="CE190" s="328"/>
      <c r="CF190" s="328"/>
      <c r="CG190" s="328"/>
      <c r="CH190" s="328"/>
      <c r="CI190" s="328"/>
      <c r="CJ190" s="328"/>
      <c r="CK190" s="50"/>
    </row>
    <row r="191" spans="2:89" ht="12.95" customHeight="1">
      <c r="C191" s="12"/>
      <c r="D191" s="2"/>
      <c r="E191" s="2"/>
      <c r="F191" s="18"/>
      <c r="G191" s="18"/>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30"/>
      <c r="AG191" s="334"/>
      <c r="AH191" s="334"/>
      <c r="AI191" s="334"/>
      <c r="AJ191" s="334"/>
      <c r="AK191" s="334"/>
      <c r="AL191" s="334"/>
      <c r="AM191" s="334"/>
      <c r="AN191" s="334"/>
      <c r="AO191" s="335"/>
      <c r="AP191" s="335"/>
      <c r="AQ191" s="335"/>
      <c r="AR191" s="335"/>
      <c r="AS191" s="335"/>
      <c r="AT191" s="335"/>
      <c r="AU191" s="335"/>
      <c r="AV191" s="335"/>
      <c r="AW191" s="335"/>
      <c r="AX191" s="335"/>
      <c r="AY191" s="335"/>
      <c r="AZ191" s="335"/>
      <c r="BA191" s="335"/>
      <c r="BB191" s="335"/>
      <c r="BC191" s="335"/>
      <c r="BD191" s="335"/>
      <c r="BE191" s="335"/>
      <c r="BF191" s="335"/>
      <c r="BG191" s="335"/>
    </row>
    <row r="192" spans="2:89" ht="12.95" customHeight="1" thickBot="1">
      <c r="C192" s="12"/>
      <c r="D192" s="2"/>
      <c r="E192" s="2"/>
      <c r="F192" s="18"/>
      <c r="G192" s="18"/>
      <c r="H192" s="329" t="str">
        <f>IF(H12="","",H12)</f>
        <v/>
      </c>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c r="AE192" s="330"/>
      <c r="AG192" s="167"/>
      <c r="AH192" s="167"/>
      <c r="AI192" s="167"/>
      <c r="AJ192" s="167"/>
      <c r="AK192" s="167"/>
      <c r="AL192" s="167"/>
      <c r="AM192" s="167"/>
      <c r="AN192" s="167"/>
      <c r="AO192" s="179"/>
      <c r="AP192" s="179"/>
      <c r="AQ192" s="179"/>
      <c r="AR192" s="179"/>
      <c r="AS192" s="179"/>
      <c r="AT192" s="179"/>
      <c r="AU192" s="179"/>
      <c r="AV192" s="179"/>
      <c r="AW192" s="179"/>
      <c r="AX192" s="179"/>
      <c r="AY192" s="179"/>
      <c r="AZ192" s="179"/>
      <c r="BA192" s="179"/>
      <c r="BB192" s="179"/>
      <c r="BC192" s="179"/>
      <c r="BD192" s="179"/>
      <c r="BE192" s="179"/>
      <c r="BF192" s="179"/>
      <c r="BG192" s="179"/>
      <c r="BI192" s="1" t="s">
        <v>25</v>
      </c>
    </row>
    <row r="193" spans="2:89" ht="12.95" customHeight="1">
      <c r="C193" s="12"/>
      <c r="D193" s="2"/>
      <c r="E193" s="2"/>
      <c r="F193" s="18"/>
      <c r="G193" s="18"/>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30"/>
      <c r="AG193" s="336" t="s">
        <v>24</v>
      </c>
      <c r="AH193" s="337"/>
      <c r="AI193" s="337"/>
      <c r="AJ193" s="337"/>
      <c r="AK193" s="337"/>
      <c r="AL193" s="337"/>
      <c r="AM193" s="337"/>
      <c r="AN193" s="337"/>
      <c r="AO193" s="353" t="str">
        <f>IF(AO13="","",AO13)</f>
        <v/>
      </c>
      <c r="AP193" s="353"/>
      <c r="AQ193" s="353"/>
      <c r="AR193" s="353"/>
      <c r="AS193" s="353"/>
      <c r="AT193" s="353"/>
      <c r="AU193" s="353"/>
      <c r="AV193" s="353"/>
      <c r="AW193" s="353"/>
      <c r="AX193" s="353"/>
      <c r="AY193" s="353"/>
      <c r="AZ193" s="353"/>
      <c r="BA193" s="353"/>
      <c r="BB193" s="353"/>
      <c r="BC193" s="353"/>
      <c r="BD193" s="353"/>
      <c r="BE193" s="353"/>
      <c r="BF193" s="353"/>
      <c r="BG193" s="354"/>
      <c r="BI193" s="131" t="s">
        <v>26</v>
      </c>
      <c r="BJ193" s="132"/>
      <c r="BK193" s="132"/>
      <c r="BL193" s="215"/>
      <c r="BM193" s="358" t="str">
        <f>IF(BM14="","",BM14)</f>
        <v/>
      </c>
      <c r="BN193" s="359"/>
      <c r="BO193" s="359"/>
      <c r="BP193" s="359"/>
      <c r="BQ193" s="359"/>
      <c r="BR193" s="359"/>
      <c r="BS193" s="359"/>
      <c r="BT193" s="359"/>
      <c r="BU193" s="359"/>
      <c r="BV193" s="359"/>
      <c r="BW193" s="359"/>
      <c r="BX193" s="221" t="s">
        <v>28</v>
      </c>
      <c r="BY193" s="132"/>
      <c r="BZ193" s="132"/>
      <c r="CA193" s="215"/>
      <c r="CB193" s="358" t="str">
        <f>IF(CB14="","",CB14)</f>
        <v/>
      </c>
      <c r="CC193" s="359"/>
      <c r="CD193" s="359"/>
      <c r="CE193" s="359"/>
      <c r="CF193" s="359"/>
      <c r="CG193" s="359"/>
      <c r="CH193" s="359"/>
      <c r="CI193" s="359"/>
      <c r="CJ193" s="359"/>
      <c r="CK193" s="373"/>
    </row>
    <row r="194" spans="2:89" ht="12.95" customHeight="1">
      <c r="B194" s="16"/>
      <c r="C194" s="17" t="s">
        <v>15</v>
      </c>
      <c r="D194" s="16"/>
      <c r="E194" s="2"/>
      <c r="F194" s="18"/>
      <c r="G194" s="18"/>
      <c r="H194" s="332" t="str">
        <f>IF(H14="","",H14)</f>
        <v/>
      </c>
      <c r="I194" s="332"/>
      <c r="J194" s="332"/>
      <c r="K194" s="332"/>
      <c r="L194" s="332"/>
      <c r="M194" s="332"/>
      <c r="N194" s="332"/>
      <c r="O194" s="332"/>
      <c r="P194" s="332"/>
      <c r="Q194" s="332"/>
      <c r="R194" s="332"/>
      <c r="S194" s="332"/>
      <c r="T194" s="332"/>
      <c r="U194" s="332"/>
      <c r="V194" s="332"/>
      <c r="W194" s="332"/>
      <c r="X194" s="332"/>
      <c r="Y194" s="332"/>
      <c r="Z194" s="332"/>
      <c r="AA194" s="332"/>
      <c r="AB194" s="332"/>
      <c r="AC194" s="332"/>
      <c r="AD194" s="332"/>
      <c r="AE194" s="333"/>
      <c r="AG194" s="338"/>
      <c r="AH194" s="334"/>
      <c r="AI194" s="334"/>
      <c r="AJ194" s="334"/>
      <c r="AK194" s="334"/>
      <c r="AL194" s="334"/>
      <c r="AM194" s="334"/>
      <c r="AN194" s="334"/>
      <c r="AO194" s="343"/>
      <c r="AP194" s="343"/>
      <c r="AQ194" s="343"/>
      <c r="AR194" s="343"/>
      <c r="AS194" s="343"/>
      <c r="AT194" s="343"/>
      <c r="AU194" s="343"/>
      <c r="AV194" s="343"/>
      <c r="AW194" s="343"/>
      <c r="AX194" s="343"/>
      <c r="AY194" s="343"/>
      <c r="AZ194" s="343"/>
      <c r="BA194" s="343"/>
      <c r="BB194" s="343"/>
      <c r="BC194" s="343"/>
      <c r="BD194" s="343"/>
      <c r="BE194" s="343"/>
      <c r="BF194" s="343"/>
      <c r="BG194" s="355"/>
      <c r="BI194" s="216"/>
      <c r="BJ194" s="147"/>
      <c r="BK194" s="147"/>
      <c r="BL194" s="217"/>
      <c r="BM194" s="347"/>
      <c r="BN194" s="348"/>
      <c r="BO194" s="348"/>
      <c r="BP194" s="348"/>
      <c r="BQ194" s="348"/>
      <c r="BR194" s="348"/>
      <c r="BS194" s="348"/>
      <c r="BT194" s="348"/>
      <c r="BU194" s="348"/>
      <c r="BV194" s="348"/>
      <c r="BW194" s="348"/>
      <c r="BX194" s="222"/>
      <c r="BY194" s="147"/>
      <c r="BZ194" s="147"/>
      <c r="CA194" s="217"/>
      <c r="CB194" s="347"/>
      <c r="CC194" s="348"/>
      <c r="CD194" s="348"/>
      <c r="CE194" s="348"/>
      <c r="CF194" s="348"/>
      <c r="CG194" s="348"/>
      <c r="CH194" s="348"/>
      <c r="CI194" s="348"/>
      <c r="CJ194" s="348"/>
      <c r="CK194" s="374"/>
    </row>
    <row r="195" spans="2:89" ht="12.95" customHeight="1">
      <c r="C195" s="12"/>
      <c r="D195" s="152" t="s">
        <v>29</v>
      </c>
      <c r="E195" s="152"/>
      <c r="F195" s="152"/>
      <c r="G195" s="152"/>
      <c r="H195" s="341" t="str">
        <f>IF(H15="","",H15)</f>
        <v/>
      </c>
      <c r="I195" s="341"/>
      <c r="J195" s="341"/>
      <c r="K195" s="341"/>
      <c r="L195" s="341"/>
      <c r="M195" s="341"/>
      <c r="N195" s="341"/>
      <c r="O195" s="341"/>
      <c r="P195" s="341"/>
      <c r="Q195" s="341"/>
      <c r="R195" s="341"/>
      <c r="S195" s="341"/>
      <c r="T195" s="341"/>
      <c r="U195" s="341"/>
      <c r="V195" s="341"/>
      <c r="W195" s="341"/>
      <c r="X195" s="341"/>
      <c r="Y195" s="341"/>
      <c r="Z195" s="341"/>
      <c r="AA195" s="341"/>
      <c r="AB195" s="341"/>
      <c r="AC195" s="341"/>
      <c r="AD195" s="341"/>
      <c r="AE195" s="342"/>
      <c r="AG195" s="338"/>
      <c r="AH195" s="334"/>
      <c r="AI195" s="334"/>
      <c r="AJ195" s="334"/>
      <c r="AK195" s="334"/>
      <c r="AL195" s="334"/>
      <c r="AM195" s="334"/>
      <c r="AN195" s="334"/>
      <c r="AO195" s="343"/>
      <c r="AP195" s="343"/>
      <c r="AQ195" s="343"/>
      <c r="AR195" s="343"/>
      <c r="AS195" s="343"/>
      <c r="AT195" s="343"/>
      <c r="AU195" s="343"/>
      <c r="AV195" s="343"/>
      <c r="AW195" s="343"/>
      <c r="AX195" s="343"/>
      <c r="AY195" s="343"/>
      <c r="AZ195" s="343"/>
      <c r="BA195" s="343"/>
      <c r="BB195" s="343"/>
      <c r="BC195" s="343"/>
      <c r="BD195" s="343"/>
      <c r="BE195" s="343"/>
      <c r="BF195" s="343"/>
      <c r="BG195" s="355"/>
      <c r="BI195" s="218"/>
      <c r="BJ195" s="219"/>
      <c r="BK195" s="219"/>
      <c r="BL195" s="220"/>
      <c r="BM195" s="361"/>
      <c r="BN195" s="362"/>
      <c r="BO195" s="362"/>
      <c r="BP195" s="362"/>
      <c r="BQ195" s="362"/>
      <c r="BR195" s="362"/>
      <c r="BS195" s="362"/>
      <c r="BT195" s="362"/>
      <c r="BU195" s="362"/>
      <c r="BV195" s="362"/>
      <c r="BW195" s="362"/>
      <c r="BX195" s="223"/>
      <c r="BY195" s="219"/>
      <c r="BZ195" s="219"/>
      <c r="CA195" s="220"/>
      <c r="CB195" s="361"/>
      <c r="CC195" s="362"/>
      <c r="CD195" s="362"/>
      <c r="CE195" s="362"/>
      <c r="CF195" s="362"/>
      <c r="CG195" s="362"/>
      <c r="CH195" s="362"/>
      <c r="CI195" s="362"/>
      <c r="CJ195" s="362"/>
      <c r="CK195" s="375"/>
    </row>
    <row r="196" spans="2:89" ht="12.95" customHeight="1" thickBot="1">
      <c r="C196" s="12"/>
      <c r="D196" s="2"/>
      <c r="E196" s="2"/>
      <c r="F196" s="2"/>
      <c r="G196" s="2"/>
      <c r="H196" s="341"/>
      <c r="I196" s="341"/>
      <c r="J196" s="341"/>
      <c r="K196" s="341"/>
      <c r="L196" s="341"/>
      <c r="M196" s="341"/>
      <c r="N196" s="341"/>
      <c r="O196" s="341"/>
      <c r="P196" s="341"/>
      <c r="Q196" s="341"/>
      <c r="R196" s="341"/>
      <c r="S196" s="341"/>
      <c r="T196" s="341"/>
      <c r="U196" s="341"/>
      <c r="V196" s="341"/>
      <c r="W196" s="341"/>
      <c r="X196" s="341"/>
      <c r="Y196" s="341"/>
      <c r="Z196" s="341"/>
      <c r="AA196" s="341"/>
      <c r="AB196" s="341"/>
      <c r="AC196" s="341"/>
      <c r="AD196" s="341"/>
      <c r="AE196" s="342"/>
      <c r="AG196" s="339"/>
      <c r="AH196" s="340"/>
      <c r="AI196" s="340"/>
      <c r="AJ196" s="340"/>
      <c r="AK196" s="340"/>
      <c r="AL196" s="340"/>
      <c r="AM196" s="340"/>
      <c r="AN196" s="340"/>
      <c r="AO196" s="356"/>
      <c r="AP196" s="356"/>
      <c r="AQ196" s="356"/>
      <c r="AR196" s="356"/>
      <c r="AS196" s="356"/>
      <c r="AT196" s="356"/>
      <c r="AU196" s="356"/>
      <c r="AV196" s="356"/>
      <c r="AW196" s="356"/>
      <c r="AX196" s="356"/>
      <c r="AY196" s="356"/>
      <c r="AZ196" s="356"/>
      <c r="BA196" s="356"/>
      <c r="BB196" s="356"/>
      <c r="BC196" s="356"/>
      <c r="BD196" s="356"/>
      <c r="BE196" s="356"/>
      <c r="BF196" s="356"/>
      <c r="BG196" s="357"/>
      <c r="BI196" s="224" t="s">
        <v>30</v>
      </c>
      <c r="BJ196" s="225"/>
      <c r="BK196" s="225"/>
      <c r="BL196" s="226"/>
      <c r="BM196" s="344" t="str">
        <f>IF(BM17="","",BM17)</f>
        <v/>
      </c>
      <c r="BN196" s="345"/>
      <c r="BO196" s="345"/>
      <c r="BP196" s="345"/>
      <c r="BQ196" s="345"/>
      <c r="BR196" s="345"/>
      <c r="BS196" s="345"/>
      <c r="BT196" s="345"/>
      <c r="BU196" s="345"/>
      <c r="BV196" s="345"/>
      <c r="BW196" s="346"/>
      <c r="BX196" s="232" t="s">
        <v>32</v>
      </c>
      <c r="BY196" s="225"/>
      <c r="BZ196" s="225"/>
      <c r="CA196" s="226"/>
      <c r="CB196" s="364" t="str">
        <f>IF(CB17="","",CB17)</f>
        <v/>
      </c>
      <c r="CC196" s="365"/>
      <c r="CD196" s="365"/>
      <c r="CE196" s="365"/>
      <c r="CF196" s="365"/>
      <c r="CG196" s="365"/>
      <c r="CH196" s="365"/>
      <c r="CI196" s="365"/>
      <c r="CJ196" s="365"/>
      <c r="CK196" s="366"/>
    </row>
    <row r="197" spans="2:89" ht="12.95" customHeight="1">
      <c r="C197" s="12"/>
      <c r="D197" s="2"/>
      <c r="E197" s="2"/>
      <c r="F197" s="2"/>
      <c r="G197" s="2"/>
      <c r="H197" s="341"/>
      <c r="I197" s="341"/>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2"/>
      <c r="AG197" s="221" t="str">
        <f>$AG$17</f>
        <v>内消費税等10％対象</v>
      </c>
      <c r="AH197" s="132"/>
      <c r="AI197" s="132"/>
      <c r="AJ197" s="132"/>
      <c r="AK197" s="132"/>
      <c r="AL197" s="132"/>
      <c r="AM197" s="132"/>
      <c r="AN197" s="215"/>
      <c r="AO197" s="172" t="str">
        <f>IF(AO17="","",AO17)</f>
        <v/>
      </c>
      <c r="AP197" s="172"/>
      <c r="AQ197" s="172"/>
      <c r="AR197" s="172"/>
      <c r="AS197" s="172"/>
      <c r="AT197" s="172"/>
      <c r="AU197" s="172"/>
      <c r="AV197" s="172"/>
      <c r="AW197" s="172"/>
      <c r="AX197" s="172"/>
      <c r="AY197" s="172"/>
      <c r="AZ197" s="172"/>
      <c r="BA197" s="172"/>
      <c r="BB197" s="172"/>
      <c r="BC197" s="172"/>
      <c r="BD197" s="172"/>
      <c r="BE197" s="172"/>
      <c r="BF197" s="172"/>
      <c r="BG197" s="172"/>
      <c r="BI197" s="216"/>
      <c r="BJ197" s="147"/>
      <c r="BK197" s="147"/>
      <c r="BL197" s="217"/>
      <c r="BM197" s="347"/>
      <c r="BN197" s="348"/>
      <c r="BO197" s="348"/>
      <c r="BP197" s="348"/>
      <c r="BQ197" s="348"/>
      <c r="BR197" s="348"/>
      <c r="BS197" s="348"/>
      <c r="BT197" s="348"/>
      <c r="BU197" s="348"/>
      <c r="BV197" s="348"/>
      <c r="BW197" s="349"/>
      <c r="BX197" s="222"/>
      <c r="BY197" s="147"/>
      <c r="BZ197" s="147"/>
      <c r="CA197" s="217"/>
      <c r="CB197" s="367"/>
      <c r="CC197" s="329"/>
      <c r="CD197" s="329"/>
      <c r="CE197" s="329"/>
      <c r="CF197" s="329"/>
      <c r="CG197" s="329"/>
      <c r="CH197" s="329"/>
      <c r="CI197" s="329"/>
      <c r="CJ197" s="329"/>
      <c r="CK197" s="330"/>
    </row>
    <row r="198" spans="2:89" ht="12.95" customHeight="1" thickBot="1">
      <c r="B198" s="16"/>
      <c r="C198" s="17" t="s">
        <v>15</v>
      </c>
      <c r="D198" s="16"/>
      <c r="E198" s="2"/>
      <c r="F198" s="2"/>
      <c r="G198" s="2"/>
      <c r="H198" s="332" t="str">
        <f>IF(H18="","",H18)</f>
        <v/>
      </c>
      <c r="I198" s="332"/>
      <c r="J198" s="332"/>
      <c r="K198" s="332"/>
      <c r="L198" s="332"/>
      <c r="M198" s="332"/>
      <c r="N198" s="332"/>
      <c r="O198" s="332"/>
      <c r="P198" s="332"/>
      <c r="Q198" s="332"/>
      <c r="R198" s="332"/>
      <c r="S198" s="332"/>
      <c r="T198" s="332"/>
      <c r="U198" s="332"/>
      <c r="V198" s="332"/>
      <c r="W198" s="332"/>
      <c r="X198" s="332"/>
      <c r="Y198" s="332"/>
      <c r="Z198" s="18"/>
      <c r="AA198" s="2" t="s">
        <v>34</v>
      </c>
      <c r="AB198" s="2"/>
      <c r="AC198" s="2"/>
      <c r="AD198" s="2"/>
      <c r="AE198" s="14"/>
      <c r="AG198" s="222"/>
      <c r="AH198" s="147"/>
      <c r="AI198" s="147"/>
      <c r="AJ198" s="147"/>
      <c r="AK198" s="147"/>
      <c r="AL198" s="147"/>
      <c r="AM198" s="147"/>
      <c r="AN198" s="217"/>
      <c r="AO198" s="343"/>
      <c r="AP198" s="343"/>
      <c r="AQ198" s="343"/>
      <c r="AR198" s="343"/>
      <c r="AS198" s="343"/>
      <c r="AT198" s="343"/>
      <c r="AU198" s="343"/>
      <c r="AV198" s="343"/>
      <c r="AW198" s="343"/>
      <c r="AX198" s="343"/>
      <c r="AY198" s="343"/>
      <c r="AZ198" s="343"/>
      <c r="BA198" s="343"/>
      <c r="BB198" s="343"/>
      <c r="BC198" s="343"/>
      <c r="BD198" s="343"/>
      <c r="BE198" s="343"/>
      <c r="BF198" s="343"/>
      <c r="BG198" s="343"/>
      <c r="BI198" s="134"/>
      <c r="BJ198" s="135"/>
      <c r="BK198" s="135"/>
      <c r="BL198" s="227"/>
      <c r="BM198" s="350"/>
      <c r="BN198" s="351"/>
      <c r="BO198" s="351"/>
      <c r="BP198" s="351"/>
      <c r="BQ198" s="351"/>
      <c r="BR198" s="351"/>
      <c r="BS198" s="351"/>
      <c r="BT198" s="351"/>
      <c r="BU198" s="351"/>
      <c r="BV198" s="351"/>
      <c r="BW198" s="352"/>
      <c r="BX198" s="233"/>
      <c r="BY198" s="135"/>
      <c r="BZ198" s="135"/>
      <c r="CA198" s="227"/>
      <c r="CB198" s="368"/>
      <c r="CC198" s="369"/>
      <c r="CD198" s="369"/>
      <c r="CE198" s="369"/>
      <c r="CF198" s="369"/>
      <c r="CG198" s="369"/>
      <c r="CH198" s="369"/>
      <c r="CI198" s="369"/>
      <c r="CJ198" s="369"/>
      <c r="CK198" s="370"/>
    </row>
    <row r="199" spans="2:89" ht="12.95" customHeight="1">
      <c r="C199" s="12"/>
      <c r="D199" s="152" t="s">
        <v>35</v>
      </c>
      <c r="E199" s="152"/>
      <c r="F199" s="152"/>
      <c r="G199" s="152"/>
      <c r="H199" s="341" t="str">
        <f>IF(H19="","",H19)</f>
        <v/>
      </c>
      <c r="I199" s="341"/>
      <c r="J199" s="341"/>
      <c r="K199" s="341"/>
      <c r="L199" s="341"/>
      <c r="M199" s="341"/>
      <c r="N199" s="341"/>
      <c r="O199" s="341"/>
      <c r="P199" s="341"/>
      <c r="Q199" s="341"/>
      <c r="R199" s="341"/>
      <c r="S199" s="341"/>
      <c r="T199" s="341"/>
      <c r="U199" s="341"/>
      <c r="V199" s="341"/>
      <c r="W199" s="341"/>
      <c r="X199" s="341"/>
      <c r="Y199" s="341"/>
      <c r="Z199" s="341"/>
      <c r="AA199" s="341"/>
      <c r="AB199" s="341"/>
      <c r="AC199" s="341"/>
      <c r="AD199" s="341"/>
      <c r="AE199" s="342"/>
      <c r="AG199" s="222"/>
      <c r="AH199" s="147"/>
      <c r="AI199" s="147"/>
      <c r="AJ199" s="147"/>
      <c r="AK199" s="147"/>
      <c r="AL199" s="147"/>
      <c r="AM199" s="147"/>
      <c r="AN199" s="217"/>
      <c r="AO199" s="343"/>
      <c r="AP199" s="343"/>
      <c r="AQ199" s="343"/>
      <c r="AR199" s="343"/>
      <c r="AS199" s="343"/>
      <c r="AT199" s="343"/>
      <c r="AU199" s="343"/>
      <c r="AV199" s="343"/>
      <c r="AW199" s="343"/>
      <c r="AX199" s="343"/>
      <c r="AY199" s="343"/>
      <c r="AZ199" s="343"/>
      <c r="BA199" s="343"/>
      <c r="BB199" s="343"/>
      <c r="BC199" s="343"/>
      <c r="BD199" s="343"/>
      <c r="BE199" s="343"/>
      <c r="BF199" s="343"/>
      <c r="BG199" s="343"/>
      <c r="BI199" s="1" t="str">
        <f>+BI20</f>
        <v>※登録取引銀行を変更する場合は、事前に弊社経理部に申し出てください。</v>
      </c>
      <c r="CF199" s="21"/>
      <c r="CG199" s="21"/>
      <c r="CH199" s="21"/>
      <c r="CI199" s="21"/>
      <c r="CJ199" s="21"/>
      <c r="CK199" s="21"/>
    </row>
    <row r="200" spans="2:89" ht="12.95" customHeight="1">
      <c r="C200" s="12"/>
      <c r="D200" s="2"/>
      <c r="E200" s="2"/>
      <c r="F200" s="2"/>
      <c r="G200" s="2"/>
      <c r="H200" s="341"/>
      <c r="I200" s="341"/>
      <c r="J200" s="341"/>
      <c r="K200" s="341"/>
      <c r="L200" s="341"/>
      <c r="M200" s="341"/>
      <c r="N200" s="341"/>
      <c r="O200" s="341"/>
      <c r="P200" s="341"/>
      <c r="Q200" s="341"/>
      <c r="R200" s="341"/>
      <c r="S200" s="341"/>
      <c r="T200" s="341"/>
      <c r="U200" s="341"/>
      <c r="V200" s="341"/>
      <c r="W200" s="341"/>
      <c r="X200" s="341"/>
      <c r="Y200" s="341"/>
      <c r="Z200" s="341"/>
      <c r="AA200" s="341"/>
      <c r="AB200" s="341"/>
      <c r="AC200" s="341"/>
      <c r="AD200" s="341"/>
      <c r="AE200" s="342"/>
      <c r="AG200" s="223"/>
      <c r="AH200" s="219"/>
      <c r="AI200" s="219"/>
      <c r="AJ200" s="219"/>
      <c r="AK200" s="219"/>
      <c r="AL200" s="219"/>
      <c r="AM200" s="219"/>
      <c r="AN200" s="220"/>
      <c r="AO200" s="343"/>
      <c r="AP200" s="343"/>
      <c r="AQ200" s="343"/>
      <c r="AR200" s="343"/>
      <c r="AS200" s="343"/>
      <c r="AT200" s="343"/>
      <c r="AU200" s="343"/>
      <c r="AV200" s="343"/>
      <c r="AW200" s="343"/>
      <c r="AX200" s="343"/>
      <c r="AY200" s="343"/>
      <c r="AZ200" s="343"/>
      <c r="BA200" s="343"/>
      <c r="BB200" s="343"/>
      <c r="BC200" s="343"/>
      <c r="BD200" s="343"/>
      <c r="BE200" s="343"/>
      <c r="BF200" s="343"/>
      <c r="BG200" s="343"/>
    </row>
    <row r="201" spans="2:89" ht="12.95" customHeight="1" thickBot="1">
      <c r="C201" s="24"/>
      <c r="D201" s="25"/>
      <c r="E201" s="25"/>
      <c r="F201" s="25"/>
      <c r="G201" s="25"/>
      <c r="H201" s="371"/>
      <c r="I201" s="371"/>
      <c r="J201" s="371"/>
      <c r="K201" s="371"/>
      <c r="L201" s="371"/>
      <c r="M201" s="371"/>
      <c r="N201" s="371"/>
      <c r="O201" s="371"/>
      <c r="P201" s="371"/>
      <c r="Q201" s="371"/>
      <c r="R201" s="371"/>
      <c r="S201" s="371"/>
      <c r="T201" s="371"/>
      <c r="U201" s="371"/>
      <c r="V201" s="371"/>
      <c r="W201" s="371"/>
      <c r="X201" s="371"/>
      <c r="Y201" s="371"/>
      <c r="Z201" s="371"/>
      <c r="AA201" s="371"/>
      <c r="AB201" s="371"/>
      <c r="AC201" s="371"/>
      <c r="AD201" s="371"/>
      <c r="AE201" s="372"/>
      <c r="AG201" s="26"/>
      <c r="AH201" s="26"/>
      <c r="AI201" s="26"/>
      <c r="AJ201" s="26"/>
      <c r="AK201" s="26"/>
      <c r="AL201" s="26"/>
      <c r="AM201" s="26"/>
      <c r="AN201" s="26"/>
      <c r="AO201" s="27"/>
      <c r="AP201" s="27"/>
      <c r="AQ201" s="27"/>
      <c r="AR201" s="27"/>
      <c r="AS201" s="27"/>
      <c r="AT201" s="27"/>
      <c r="AU201" s="27"/>
      <c r="AV201" s="27"/>
      <c r="AW201" s="27"/>
      <c r="AX201" s="27"/>
      <c r="AY201" s="27"/>
      <c r="AZ201" s="27"/>
      <c r="BA201" s="27"/>
      <c r="BB201" s="27"/>
      <c r="BC201" s="27"/>
      <c r="BD201" s="27"/>
      <c r="BE201" s="27"/>
      <c r="BF201" s="27"/>
      <c r="BG201" s="27"/>
    </row>
    <row r="202" spans="2:89" ht="12.95" customHeight="1" thickBot="1">
      <c r="C202" s="2"/>
      <c r="D202" s="2"/>
      <c r="E202" s="2"/>
      <c r="F202" s="2"/>
      <c r="G202" s="2"/>
      <c r="H202" s="18"/>
      <c r="I202" s="18"/>
      <c r="J202" s="18"/>
      <c r="K202" s="18"/>
      <c r="L202" s="18"/>
      <c r="M202" s="18"/>
      <c r="N202" s="18"/>
      <c r="O202" s="18"/>
      <c r="P202" s="18"/>
      <c r="Q202" s="18"/>
      <c r="R202" s="18"/>
      <c r="S202" s="18"/>
      <c r="T202" s="18"/>
      <c r="U202" s="18"/>
      <c r="V202" s="18"/>
      <c r="W202" s="18"/>
      <c r="X202" s="18"/>
      <c r="Y202" s="18"/>
      <c r="Z202" s="18"/>
      <c r="AA202" s="2"/>
      <c r="AB202" s="2"/>
      <c r="AC202" s="2"/>
      <c r="AD202" s="2"/>
      <c r="AE202" s="2"/>
      <c r="AG202" s="26"/>
      <c r="AH202" s="26"/>
      <c r="AI202" s="26"/>
      <c r="AJ202" s="26"/>
      <c r="AK202" s="26"/>
      <c r="AL202" s="26"/>
      <c r="AM202" s="26"/>
      <c r="AN202" s="26"/>
      <c r="AO202" s="27"/>
      <c r="AP202" s="27"/>
      <c r="AQ202" s="27"/>
      <c r="AR202" s="27"/>
      <c r="AS202" s="27"/>
      <c r="AT202" s="27"/>
      <c r="AU202" s="27"/>
      <c r="AV202" s="27"/>
      <c r="AW202" s="27"/>
      <c r="AX202" s="27"/>
      <c r="AY202" s="27"/>
      <c r="AZ202" s="27"/>
      <c r="BA202" s="27"/>
      <c r="BB202" s="27"/>
      <c r="BC202" s="27"/>
      <c r="BD202" s="27"/>
      <c r="BE202" s="27"/>
      <c r="BF202" s="27"/>
      <c r="BG202" s="21"/>
      <c r="BH202" s="21"/>
    </row>
    <row r="203" spans="2:89" ht="12.95" customHeight="1">
      <c r="C203" s="236" t="s">
        <v>38</v>
      </c>
      <c r="D203" s="236"/>
      <c r="E203" s="236"/>
      <c r="F203" s="236"/>
      <c r="G203" s="236"/>
      <c r="H203" s="236"/>
      <c r="I203" s="376" t="str">
        <f>IF(I23="","",I23)</f>
        <v/>
      </c>
      <c r="J203" s="376"/>
      <c r="K203" s="376"/>
      <c r="L203" s="376"/>
      <c r="M203" s="376"/>
      <c r="N203" s="376"/>
      <c r="O203" s="376"/>
      <c r="P203" s="376"/>
      <c r="Q203" s="376"/>
      <c r="R203" s="376"/>
      <c r="S203" s="236" t="s">
        <v>40</v>
      </c>
      <c r="T203" s="236"/>
      <c r="U203" s="236"/>
      <c r="V203" s="236"/>
      <c r="W203" s="236"/>
      <c r="X203" s="236"/>
      <c r="Y203" s="379" t="str">
        <f>IF(Y23="","",Y23)</f>
        <v/>
      </c>
      <c r="Z203" s="379"/>
      <c r="AA203" s="379"/>
      <c r="AB203" s="379"/>
      <c r="AC203" s="379"/>
      <c r="AD203" s="379"/>
      <c r="AE203" s="379"/>
      <c r="AF203" s="379"/>
      <c r="AG203" s="379"/>
      <c r="AH203" s="379"/>
      <c r="AI203" s="379"/>
      <c r="AJ203" s="379"/>
      <c r="AK203" s="379"/>
      <c r="AL203" s="379"/>
      <c r="AM203" s="379"/>
      <c r="AN203" s="379"/>
      <c r="AO203" s="379"/>
      <c r="AP203" s="379"/>
      <c r="AQ203" s="379"/>
      <c r="AR203" s="379"/>
      <c r="AS203" s="379"/>
      <c r="AT203" s="379"/>
      <c r="AU203" s="379"/>
      <c r="AV203" s="379"/>
      <c r="AW203" s="379"/>
      <c r="AX203" s="379"/>
      <c r="AY203" s="379"/>
      <c r="AZ203" s="379"/>
      <c r="BA203" s="379"/>
      <c r="BB203" s="379"/>
      <c r="BC203" s="379"/>
      <c r="BD203" s="379"/>
      <c r="BE203" s="56"/>
      <c r="BG203" s="131" t="s">
        <v>42</v>
      </c>
      <c r="BH203" s="132"/>
      <c r="BI203" s="132"/>
      <c r="BJ203" s="132"/>
      <c r="BK203" s="132"/>
      <c r="BL203" s="132"/>
      <c r="BM203" s="132"/>
      <c r="BN203" s="215"/>
      <c r="BO203" s="382" t="str">
        <f>IF(BO23="","",BO23)</f>
        <v/>
      </c>
      <c r="BP203" s="383"/>
      <c r="BQ203" s="383"/>
      <c r="BR203" s="383"/>
      <c r="BS203" s="383"/>
      <c r="BT203" s="383"/>
      <c r="BU203" s="383"/>
      <c r="BV203" s="383"/>
      <c r="BW203" s="131" t="s">
        <v>44</v>
      </c>
      <c r="BX203" s="132"/>
      <c r="BY203" s="132"/>
      <c r="BZ203" s="132"/>
      <c r="CA203" s="132"/>
      <c r="CB203" s="132"/>
      <c r="CC203" s="215"/>
      <c r="CD203" s="382" t="str">
        <f>IF(CD23="","",CD23)</f>
        <v/>
      </c>
      <c r="CE203" s="383"/>
      <c r="CF203" s="383"/>
      <c r="CG203" s="383"/>
      <c r="CH203" s="383"/>
      <c r="CI203" s="383"/>
      <c r="CJ203" s="383"/>
      <c r="CK203" s="388"/>
    </row>
    <row r="204" spans="2:89" ht="12.95" customHeight="1">
      <c r="C204" s="237"/>
      <c r="D204" s="237"/>
      <c r="E204" s="237"/>
      <c r="F204" s="237"/>
      <c r="G204" s="237"/>
      <c r="H204" s="237"/>
      <c r="I204" s="377"/>
      <c r="J204" s="377"/>
      <c r="K204" s="377"/>
      <c r="L204" s="377"/>
      <c r="M204" s="377"/>
      <c r="N204" s="377"/>
      <c r="O204" s="377"/>
      <c r="P204" s="377"/>
      <c r="Q204" s="377"/>
      <c r="R204" s="377"/>
      <c r="S204" s="237"/>
      <c r="T204" s="237"/>
      <c r="U204" s="237"/>
      <c r="V204" s="237"/>
      <c r="W204" s="237"/>
      <c r="X204" s="237"/>
      <c r="Y204" s="380"/>
      <c r="Z204" s="380"/>
      <c r="AA204" s="380"/>
      <c r="AB204" s="380"/>
      <c r="AC204" s="380"/>
      <c r="AD204" s="380"/>
      <c r="AE204" s="380"/>
      <c r="AF204" s="380"/>
      <c r="AG204" s="380"/>
      <c r="AH204" s="380"/>
      <c r="AI204" s="380"/>
      <c r="AJ204" s="380"/>
      <c r="AK204" s="380"/>
      <c r="AL204" s="380"/>
      <c r="AM204" s="380"/>
      <c r="AN204" s="380"/>
      <c r="AO204" s="380"/>
      <c r="AP204" s="380"/>
      <c r="AQ204" s="380"/>
      <c r="AR204" s="380"/>
      <c r="AS204" s="380"/>
      <c r="AT204" s="380"/>
      <c r="AU204" s="380"/>
      <c r="AV204" s="380"/>
      <c r="AW204" s="380"/>
      <c r="AX204" s="380"/>
      <c r="AY204" s="380"/>
      <c r="AZ204" s="380"/>
      <c r="BA204" s="380"/>
      <c r="BB204" s="380"/>
      <c r="BC204" s="380"/>
      <c r="BD204" s="380"/>
      <c r="BE204" s="57"/>
      <c r="BG204" s="216"/>
      <c r="BH204" s="147"/>
      <c r="BI204" s="147"/>
      <c r="BJ204" s="147"/>
      <c r="BK204" s="147"/>
      <c r="BL204" s="147"/>
      <c r="BM204" s="147"/>
      <c r="BN204" s="217"/>
      <c r="BO204" s="384"/>
      <c r="BP204" s="385"/>
      <c r="BQ204" s="385"/>
      <c r="BR204" s="385"/>
      <c r="BS204" s="385"/>
      <c r="BT204" s="385"/>
      <c r="BU204" s="385"/>
      <c r="BV204" s="385"/>
      <c r="BW204" s="216"/>
      <c r="BX204" s="147"/>
      <c r="BY204" s="147"/>
      <c r="BZ204" s="147"/>
      <c r="CA204" s="147"/>
      <c r="CB204" s="147"/>
      <c r="CC204" s="217"/>
      <c r="CD204" s="384"/>
      <c r="CE204" s="385"/>
      <c r="CF204" s="385"/>
      <c r="CG204" s="385"/>
      <c r="CH204" s="385"/>
      <c r="CI204" s="385"/>
      <c r="CJ204" s="385"/>
      <c r="CK204" s="389"/>
    </row>
    <row r="205" spans="2:89" ht="12.95" customHeight="1" thickBot="1">
      <c r="C205" s="237"/>
      <c r="D205" s="237"/>
      <c r="E205" s="237"/>
      <c r="F205" s="237"/>
      <c r="G205" s="237"/>
      <c r="H205" s="237"/>
      <c r="I205" s="377"/>
      <c r="J205" s="377"/>
      <c r="K205" s="377"/>
      <c r="L205" s="377"/>
      <c r="M205" s="377"/>
      <c r="N205" s="377"/>
      <c r="O205" s="377"/>
      <c r="P205" s="377"/>
      <c r="Q205" s="377"/>
      <c r="R205" s="377"/>
      <c r="S205" s="237"/>
      <c r="T205" s="237"/>
      <c r="U205" s="237"/>
      <c r="V205" s="237"/>
      <c r="W205" s="237"/>
      <c r="X205" s="237"/>
      <c r="Y205" s="380"/>
      <c r="Z205" s="380"/>
      <c r="AA205" s="380"/>
      <c r="AB205" s="380"/>
      <c r="AC205" s="380"/>
      <c r="AD205" s="380"/>
      <c r="AE205" s="380"/>
      <c r="AF205" s="380"/>
      <c r="AG205" s="380"/>
      <c r="AH205" s="380"/>
      <c r="AI205" s="380"/>
      <c r="AJ205" s="380"/>
      <c r="AK205" s="380"/>
      <c r="AL205" s="380"/>
      <c r="AM205" s="380"/>
      <c r="AN205" s="380"/>
      <c r="AO205" s="380"/>
      <c r="AP205" s="380"/>
      <c r="AQ205" s="380"/>
      <c r="AR205" s="380"/>
      <c r="AS205" s="380"/>
      <c r="AT205" s="380"/>
      <c r="AU205" s="380"/>
      <c r="AV205" s="380"/>
      <c r="AW205" s="380"/>
      <c r="AX205" s="380"/>
      <c r="AY205" s="380"/>
      <c r="AZ205" s="380"/>
      <c r="BA205" s="380"/>
      <c r="BB205" s="380"/>
      <c r="BC205" s="380"/>
      <c r="BD205" s="380"/>
      <c r="BE205" s="57"/>
      <c r="BG205" s="134"/>
      <c r="BH205" s="135"/>
      <c r="BI205" s="135"/>
      <c r="BJ205" s="135"/>
      <c r="BK205" s="135"/>
      <c r="BL205" s="135"/>
      <c r="BM205" s="135"/>
      <c r="BN205" s="227"/>
      <c r="BO205" s="386"/>
      <c r="BP205" s="387"/>
      <c r="BQ205" s="387"/>
      <c r="BR205" s="387"/>
      <c r="BS205" s="387"/>
      <c r="BT205" s="387"/>
      <c r="BU205" s="387"/>
      <c r="BV205" s="387"/>
      <c r="BW205" s="134"/>
      <c r="BX205" s="135"/>
      <c r="BY205" s="135"/>
      <c r="BZ205" s="135"/>
      <c r="CA205" s="135"/>
      <c r="CB205" s="135"/>
      <c r="CC205" s="227"/>
      <c r="CD205" s="386"/>
      <c r="CE205" s="387"/>
      <c r="CF205" s="387"/>
      <c r="CG205" s="387"/>
      <c r="CH205" s="387"/>
      <c r="CI205" s="387"/>
      <c r="CJ205" s="387"/>
      <c r="CK205" s="390"/>
    </row>
    <row r="206" spans="2:89" ht="12.95" customHeight="1">
      <c r="C206" s="237"/>
      <c r="D206" s="237"/>
      <c r="E206" s="237"/>
      <c r="F206" s="237"/>
      <c r="G206" s="237"/>
      <c r="H206" s="237"/>
      <c r="I206" s="377"/>
      <c r="J206" s="377"/>
      <c r="K206" s="377"/>
      <c r="L206" s="377"/>
      <c r="M206" s="377"/>
      <c r="N206" s="377"/>
      <c r="O206" s="377"/>
      <c r="P206" s="377"/>
      <c r="Q206" s="377"/>
      <c r="R206" s="377"/>
      <c r="S206" s="237"/>
      <c r="T206" s="237"/>
      <c r="U206" s="237"/>
      <c r="V206" s="237"/>
      <c r="W206" s="237"/>
      <c r="X206" s="237"/>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0"/>
      <c r="AT206" s="380"/>
      <c r="AU206" s="380"/>
      <c r="AV206" s="380"/>
      <c r="AW206" s="380"/>
      <c r="AX206" s="380"/>
      <c r="AY206" s="380"/>
      <c r="AZ206" s="380"/>
      <c r="BA206" s="380"/>
      <c r="BB206" s="380"/>
      <c r="BC206" s="380"/>
      <c r="BD206" s="380"/>
      <c r="BE206" s="57"/>
      <c r="BG206" s="216" t="s">
        <v>46</v>
      </c>
      <c r="BH206" s="147"/>
      <c r="BI206" s="147"/>
      <c r="BJ206" s="147"/>
      <c r="BK206" s="147"/>
      <c r="BL206" s="147"/>
      <c r="BM206" s="147"/>
      <c r="BN206" s="217"/>
      <c r="BO206" s="358" t="str">
        <f>IF(BO26="","",BO26)</f>
        <v/>
      </c>
      <c r="BP206" s="359"/>
      <c r="BQ206" s="359"/>
      <c r="BR206" s="359"/>
      <c r="BS206" s="359"/>
      <c r="BT206" s="359"/>
      <c r="BU206" s="359"/>
      <c r="BV206" s="373"/>
      <c r="BW206" s="216" t="s">
        <v>48</v>
      </c>
      <c r="BX206" s="147"/>
      <c r="BY206" s="147"/>
      <c r="BZ206" s="147"/>
      <c r="CA206" s="147"/>
      <c r="CB206" s="147"/>
      <c r="CC206" s="217"/>
      <c r="CD206" s="358" t="str">
        <f>IF(CD26="","",CD26)</f>
        <v/>
      </c>
      <c r="CE206" s="359"/>
      <c r="CF206" s="359"/>
      <c r="CG206" s="359"/>
      <c r="CH206" s="359"/>
      <c r="CI206" s="359"/>
      <c r="CJ206" s="359"/>
      <c r="CK206" s="373"/>
    </row>
    <row r="207" spans="2:89" ht="12.95" customHeight="1">
      <c r="C207" s="237"/>
      <c r="D207" s="237"/>
      <c r="E207" s="237"/>
      <c r="F207" s="237"/>
      <c r="G207" s="237"/>
      <c r="H207" s="237"/>
      <c r="I207" s="377"/>
      <c r="J207" s="377"/>
      <c r="K207" s="377"/>
      <c r="L207" s="377"/>
      <c r="M207" s="377"/>
      <c r="N207" s="377"/>
      <c r="O207" s="377"/>
      <c r="P207" s="377"/>
      <c r="Q207" s="377"/>
      <c r="R207" s="377"/>
      <c r="S207" s="237"/>
      <c r="T207" s="237"/>
      <c r="U207" s="237"/>
      <c r="V207" s="237"/>
      <c r="W207" s="237"/>
      <c r="X207" s="237"/>
      <c r="Y207" s="380"/>
      <c r="Z207" s="380"/>
      <c r="AA207" s="380"/>
      <c r="AB207" s="380"/>
      <c r="AC207" s="380"/>
      <c r="AD207" s="380"/>
      <c r="AE207" s="380"/>
      <c r="AF207" s="380"/>
      <c r="AG207" s="380"/>
      <c r="AH207" s="380"/>
      <c r="AI207" s="380"/>
      <c r="AJ207" s="380"/>
      <c r="AK207" s="380"/>
      <c r="AL207" s="380"/>
      <c r="AM207" s="380"/>
      <c r="AN207" s="380"/>
      <c r="AO207" s="380"/>
      <c r="AP207" s="380"/>
      <c r="AQ207" s="380"/>
      <c r="AR207" s="380"/>
      <c r="AS207" s="380"/>
      <c r="AT207" s="380"/>
      <c r="AU207" s="380"/>
      <c r="AV207" s="380"/>
      <c r="AW207" s="380"/>
      <c r="AX207" s="380"/>
      <c r="AY207" s="380"/>
      <c r="AZ207" s="380"/>
      <c r="BA207" s="380"/>
      <c r="BB207" s="380"/>
      <c r="BC207" s="380"/>
      <c r="BD207" s="380"/>
      <c r="BE207" s="57"/>
      <c r="BG207" s="216"/>
      <c r="BH207" s="147"/>
      <c r="BI207" s="147"/>
      <c r="BJ207" s="147"/>
      <c r="BK207" s="147"/>
      <c r="BL207" s="147"/>
      <c r="BM207" s="147"/>
      <c r="BN207" s="217"/>
      <c r="BO207" s="347"/>
      <c r="BP207" s="348"/>
      <c r="BQ207" s="348"/>
      <c r="BR207" s="348"/>
      <c r="BS207" s="348"/>
      <c r="BT207" s="348"/>
      <c r="BU207" s="348"/>
      <c r="BV207" s="374"/>
      <c r="BW207" s="216"/>
      <c r="BX207" s="147"/>
      <c r="BY207" s="147"/>
      <c r="BZ207" s="147"/>
      <c r="CA207" s="147"/>
      <c r="CB207" s="147"/>
      <c r="CC207" s="217"/>
      <c r="CD207" s="347"/>
      <c r="CE207" s="348"/>
      <c r="CF207" s="348"/>
      <c r="CG207" s="348"/>
      <c r="CH207" s="348"/>
      <c r="CI207" s="348"/>
      <c r="CJ207" s="348"/>
      <c r="CK207" s="374"/>
    </row>
    <row r="208" spans="2:89" ht="12.95" customHeight="1" thickBot="1">
      <c r="C208" s="238"/>
      <c r="D208" s="238"/>
      <c r="E208" s="238"/>
      <c r="F208" s="238"/>
      <c r="G208" s="238"/>
      <c r="H208" s="238"/>
      <c r="I208" s="378"/>
      <c r="J208" s="378"/>
      <c r="K208" s="378"/>
      <c r="L208" s="378"/>
      <c r="M208" s="378"/>
      <c r="N208" s="378"/>
      <c r="O208" s="378"/>
      <c r="P208" s="378"/>
      <c r="Q208" s="378"/>
      <c r="R208" s="378"/>
      <c r="S208" s="238"/>
      <c r="T208" s="238"/>
      <c r="U208" s="238"/>
      <c r="V208" s="238"/>
      <c r="W208" s="238"/>
      <c r="X208" s="238"/>
      <c r="Y208" s="381"/>
      <c r="Z208" s="381"/>
      <c r="AA208" s="381"/>
      <c r="AB208" s="381"/>
      <c r="AC208" s="381"/>
      <c r="AD208" s="381"/>
      <c r="AE208" s="381"/>
      <c r="AF208" s="381"/>
      <c r="AG208" s="381"/>
      <c r="AH208" s="381"/>
      <c r="AI208" s="381"/>
      <c r="AJ208" s="381"/>
      <c r="AK208" s="381"/>
      <c r="AL208" s="381"/>
      <c r="AM208" s="381"/>
      <c r="AN208" s="381"/>
      <c r="AO208" s="381"/>
      <c r="AP208" s="381"/>
      <c r="AQ208" s="381"/>
      <c r="AR208" s="381"/>
      <c r="AS208" s="381"/>
      <c r="AT208" s="381"/>
      <c r="AU208" s="381"/>
      <c r="AV208" s="381"/>
      <c r="AW208" s="381"/>
      <c r="AX208" s="381"/>
      <c r="AY208" s="381"/>
      <c r="AZ208" s="381"/>
      <c r="BA208" s="381"/>
      <c r="BB208" s="381"/>
      <c r="BC208" s="381"/>
      <c r="BD208" s="381"/>
      <c r="BE208" s="57"/>
      <c r="BG208" s="134"/>
      <c r="BH208" s="135"/>
      <c r="BI208" s="135"/>
      <c r="BJ208" s="135"/>
      <c r="BK208" s="135"/>
      <c r="BL208" s="135"/>
      <c r="BM208" s="135"/>
      <c r="BN208" s="227"/>
      <c r="BO208" s="350"/>
      <c r="BP208" s="351"/>
      <c r="BQ208" s="351"/>
      <c r="BR208" s="351"/>
      <c r="BS208" s="351"/>
      <c r="BT208" s="351"/>
      <c r="BU208" s="351"/>
      <c r="BV208" s="445"/>
      <c r="BW208" s="134"/>
      <c r="BX208" s="135"/>
      <c r="BY208" s="135"/>
      <c r="BZ208" s="135"/>
      <c r="CA208" s="135"/>
      <c r="CB208" s="135"/>
      <c r="CC208" s="227"/>
      <c r="CD208" s="350"/>
      <c r="CE208" s="351"/>
      <c r="CF208" s="351"/>
      <c r="CG208" s="351"/>
      <c r="CH208" s="351"/>
      <c r="CI208" s="351"/>
      <c r="CJ208" s="351"/>
      <c r="CK208" s="445"/>
    </row>
    <row r="209" spans="3:89" ht="12.95" customHeight="1">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row>
    <row r="210" spans="3:89" ht="12.95" customHeight="1" thickBot="1">
      <c r="C210" s="1" t="s">
        <v>49</v>
      </c>
    </row>
    <row r="211" spans="3:89" ht="12.95" customHeight="1" thickBot="1">
      <c r="C211" s="131" t="s">
        <v>50</v>
      </c>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T211" s="133"/>
      <c r="AU211" s="252" t="s">
        <v>51</v>
      </c>
      <c r="AV211" s="252"/>
      <c r="AW211" s="252"/>
      <c r="AX211" s="252"/>
      <c r="AY211" s="252" t="s">
        <v>52</v>
      </c>
      <c r="AZ211" s="252"/>
      <c r="BA211" s="252"/>
      <c r="BB211" s="252"/>
      <c r="BC211" s="252"/>
      <c r="BD211" s="252"/>
      <c r="BE211" s="252" t="s">
        <v>53</v>
      </c>
      <c r="BF211" s="252"/>
      <c r="BG211" s="252"/>
      <c r="BH211" s="252"/>
      <c r="BI211" s="252"/>
      <c r="BJ211" s="252"/>
      <c r="BK211" s="252"/>
      <c r="BL211" s="252"/>
      <c r="BM211" s="252"/>
      <c r="BN211" s="252"/>
      <c r="BO211" s="252" t="s">
        <v>54</v>
      </c>
      <c r="BP211" s="252"/>
      <c r="BQ211" s="252"/>
      <c r="BR211" s="252"/>
      <c r="BS211" s="252"/>
      <c r="BT211" s="252"/>
      <c r="BU211" s="252"/>
      <c r="BV211" s="252"/>
      <c r="BW211" s="252"/>
      <c r="BX211" s="252"/>
      <c r="BY211" s="252"/>
      <c r="BZ211" s="252"/>
      <c r="CA211" s="252"/>
      <c r="CB211" s="252"/>
      <c r="CC211" s="252"/>
      <c r="CD211" s="252"/>
      <c r="CE211" s="252"/>
      <c r="CF211" s="252"/>
      <c r="CG211" s="252"/>
      <c r="CH211" s="252"/>
      <c r="CI211" s="252"/>
      <c r="CJ211" s="252"/>
      <c r="CK211" s="252"/>
    </row>
    <row r="212" spans="3:89" ht="12.95" customHeight="1" thickBot="1">
      <c r="C212" s="134"/>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35"/>
      <c r="AR212" s="135"/>
      <c r="AS212" s="135"/>
      <c r="AT212" s="136"/>
      <c r="AU212" s="252"/>
      <c r="AV212" s="252"/>
      <c r="AW212" s="252"/>
      <c r="AX212" s="252"/>
      <c r="AY212" s="252"/>
      <c r="AZ212" s="252"/>
      <c r="BA212" s="252"/>
      <c r="BB212" s="252"/>
      <c r="BC212" s="252"/>
      <c r="BD212" s="252"/>
      <c r="BE212" s="252"/>
      <c r="BF212" s="252"/>
      <c r="BG212" s="252"/>
      <c r="BH212" s="252"/>
      <c r="BI212" s="252"/>
      <c r="BJ212" s="252"/>
      <c r="BK212" s="252"/>
      <c r="BL212" s="252"/>
      <c r="BM212" s="252"/>
      <c r="BN212" s="252"/>
      <c r="BO212" s="252" t="s">
        <v>55</v>
      </c>
      <c r="BP212" s="252"/>
      <c r="BQ212" s="252"/>
      <c r="BR212" s="252"/>
      <c r="BS212" s="252"/>
      <c r="BT212" s="252"/>
      <c r="BU212" s="252"/>
      <c r="BV212" s="252"/>
      <c r="BW212" s="252"/>
      <c r="BX212" s="252"/>
      <c r="BY212" s="252"/>
      <c r="BZ212" s="252" t="s">
        <v>56</v>
      </c>
      <c r="CA212" s="252"/>
      <c r="CB212" s="252"/>
      <c r="CC212" s="252"/>
      <c r="CD212" s="252"/>
      <c r="CE212" s="252"/>
      <c r="CF212" s="252"/>
      <c r="CG212" s="252"/>
      <c r="CH212" s="252"/>
      <c r="CI212" s="252"/>
      <c r="CJ212" s="252"/>
      <c r="CK212" s="252"/>
    </row>
    <row r="213" spans="3:89" ht="12.95" customHeight="1">
      <c r="C213" s="420" t="str">
        <f>IF($C153="","",$C153)</f>
        <v/>
      </c>
      <c r="D213" s="421"/>
      <c r="E213" s="421"/>
      <c r="F213" s="421"/>
      <c r="G213" s="421"/>
      <c r="H213" s="421"/>
      <c r="I213" s="421"/>
      <c r="J213" s="421"/>
      <c r="K213" s="421"/>
      <c r="L213" s="421"/>
      <c r="M213" s="421"/>
      <c r="N213" s="421"/>
      <c r="O213" s="421"/>
      <c r="P213" s="421"/>
      <c r="Q213" s="421"/>
      <c r="R213" s="421"/>
      <c r="S213" s="421"/>
      <c r="T213" s="421"/>
      <c r="U213" s="421"/>
      <c r="V213" s="421"/>
      <c r="W213" s="421"/>
      <c r="X213" s="421"/>
      <c r="Y213" s="421"/>
      <c r="Z213" s="421"/>
      <c r="AA213" s="421"/>
      <c r="AB213" s="421"/>
      <c r="AC213" s="421"/>
      <c r="AD213" s="421"/>
      <c r="AE213" s="421"/>
      <c r="AF213" s="421"/>
      <c r="AG213" s="421"/>
      <c r="AH213" s="421"/>
      <c r="AI213" s="421"/>
      <c r="AJ213" s="421"/>
      <c r="AK213" s="421"/>
      <c r="AL213" s="421"/>
      <c r="AM213" s="421"/>
      <c r="AN213" s="421"/>
      <c r="AO213" s="421"/>
      <c r="AP213" s="421"/>
      <c r="AQ213" s="421"/>
      <c r="AR213" s="421"/>
      <c r="AS213" s="421"/>
      <c r="AT213" s="422"/>
      <c r="AU213" s="424" t="str">
        <f>IF($AU153="","",$AU153)</f>
        <v/>
      </c>
      <c r="AV213" s="425"/>
      <c r="AW213" s="425"/>
      <c r="AX213" s="426"/>
      <c r="AY213" s="427" t="str">
        <f>IF($AY153="","",$AY153)</f>
        <v/>
      </c>
      <c r="AZ213" s="359"/>
      <c r="BA213" s="359"/>
      <c r="BB213" s="359"/>
      <c r="BC213" s="359"/>
      <c r="BD213" s="373"/>
      <c r="BE213" s="428" t="str">
        <f>IF(BE153="","",BE153)</f>
        <v/>
      </c>
      <c r="BF213" s="428"/>
      <c r="BG213" s="428"/>
      <c r="BH213" s="428"/>
      <c r="BI213" s="428"/>
      <c r="BJ213" s="428"/>
      <c r="BK213" s="428"/>
      <c r="BL213" s="428"/>
      <c r="BM213" s="428"/>
      <c r="BN213" s="429"/>
      <c r="BO213" s="482" t="str">
        <f>IF(BO33="","",BO33)</f>
        <v/>
      </c>
      <c r="BP213" s="483"/>
      <c r="BQ213" s="483"/>
      <c r="BR213" s="483"/>
      <c r="BS213" s="483"/>
      <c r="BT213" s="483"/>
      <c r="BU213" s="483"/>
      <c r="BV213" s="483"/>
      <c r="BW213" s="483"/>
      <c r="BX213" s="483"/>
      <c r="BY213" s="483"/>
      <c r="BZ213" s="271" t="str">
        <f>IF(BZ33="","",BZ33)</f>
        <v/>
      </c>
      <c r="CA213" s="272"/>
      <c r="CB213" s="272"/>
      <c r="CC213" s="272"/>
      <c r="CD213" s="272"/>
      <c r="CE213" s="272"/>
      <c r="CF213" s="272"/>
      <c r="CG213" s="272"/>
      <c r="CH213" s="272"/>
      <c r="CI213" s="272"/>
      <c r="CJ213" s="272"/>
      <c r="CK213" s="273"/>
    </row>
    <row r="214" spans="3:89" ht="12.95" customHeight="1">
      <c r="C214" s="423"/>
      <c r="D214" s="332"/>
      <c r="E214" s="332"/>
      <c r="F214" s="332"/>
      <c r="G214" s="332"/>
      <c r="H214" s="332"/>
      <c r="I214" s="332"/>
      <c r="J214" s="332"/>
      <c r="K214" s="332"/>
      <c r="L214" s="332"/>
      <c r="M214" s="332"/>
      <c r="N214" s="332"/>
      <c r="O214" s="332"/>
      <c r="P214" s="332"/>
      <c r="Q214" s="332"/>
      <c r="R214" s="332"/>
      <c r="S214" s="332"/>
      <c r="T214" s="332"/>
      <c r="U214" s="332"/>
      <c r="V214" s="332"/>
      <c r="W214" s="332"/>
      <c r="X214" s="332"/>
      <c r="Y214" s="332"/>
      <c r="Z214" s="332"/>
      <c r="AA214" s="332"/>
      <c r="AB214" s="332"/>
      <c r="AC214" s="332"/>
      <c r="AD214" s="332"/>
      <c r="AE214" s="332"/>
      <c r="AF214" s="332"/>
      <c r="AG214" s="332"/>
      <c r="AH214" s="332"/>
      <c r="AI214" s="332"/>
      <c r="AJ214" s="332"/>
      <c r="AK214" s="332"/>
      <c r="AL214" s="332"/>
      <c r="AM214" s="332"/>
      <c r="AN214" s="332"/>
      <c r="AO214" s="332"/>
      <c r="AP214" s="332"/>
      <c r="AQ214" s="332"/>
      <c r="AR214" s="332"/>
      <c r="AS214" s="332"/>
      <c r="AT214" s="333"/>
      <c r="AU214" s="400"/>
      <c r="AV214" s="401"/>
      <c r="AW214" s="401"/>
      <c r="AX214" s="402"/>
      <c r="AY214" s="405"/>
      <c r="AZ214" s="362"/>
      <c r="BA214" s="362"/>
      <c r="BB214" s="362"/>
      <c r="BC214" s="362"/>
      <c r="BD214" s="375"/>
      <c r="BE214" s="406"/>
      <c r="BF214" s="406"/>
      <c r="BG214" s="406"/>
      <c r="BH214" s="406"/>
      <c r="BI214" s="406"/>
      <c r="BJ214" s="406"/>
      <c r="BK214" s="406"/>
      <c r="BL214" s="406"/>
      <c r="BM214" s="406"/>
      <c r="BN214" s="407"/>
      <c r="BO214" s="467"/>
      <c r="BP214" s="468"/>
      <c r="BQ214" s="468"/>
      <c r="BR214" s="468"/>
      <c r="BS214" s="468"/>
      <c r="BT214" s="468"/>
      <c r="BU214" s="468"/>
      <c r="BV214" s="468"/>
      <c r="BW214" s="468"/>
      <c r="BX214" s="468"/>
      <c r="BY214" s="468"/>
      <c r="BZ214" s="274"/>
      <c r="CA214" s="275"/>
      <c r="CB214" s="275"/>
      <c r="CC214" s="275"/>
      <c r="CD214" s="275"/>
      <c r="CE214" s="275"/>
      <c r="CF214" s="275"/>
      <c r="CG214" s="275"/>
      <c r="CH214" s="275"/>
      <c r="CI214" s="275"/>
      <c r="CJ214" s="275"/>
      <c r="CK214" s="276"/>
    </row>
    <row r="215" spans="3:89" ht="12.95" customHeight="1">
      <c r="C215" s="391" t="str">
        <f>IF(C155="","",C155)</f>
        <v/>
      </c>
      <c r="D215" s="392"/>
      <c r="E215" s="392"/>
      <c r="F215" s="392"/>
      <c r="G215" s="392"/>
      <c r="H215" s="392"/>
      <c r="I215" s="392"/>
      <c r="J215" s="392"/>
      <c r="K215" s="392"/>
      <c r="L215" s="392"/>
      <c r="M215" s="392"/>
      <c r="N215" s="392"/>
      <c r="O215" s="392"/>
      <c r="P215" s="392"/>
      <c r="Q215" s="392"/>
      <c r="R215" s="392"/>
      <c r="S215" s="392"/>
      <c r="T215" s="392"/>
      <c r="U215" s="392"/>
      <c r="V215" s="392"/>
      <c r="W215" s="392"/>
      <c r="X215" s="392"/>
      <c r="Y215" s="392"/>
      <c r="Z215" s="392"/>
      <c r="AA215" s="392"/>
      <c r="AB215" s="392"/>
      <c r="AC215" s="392"/>
      <c r="AD215" s="392"/>
      <c r="AE215" s="392"/>
      <c r="AF215" s="392"/>
      <c r="AG215" s="392"/>
      <c r="AH215" s="392"/>
      <c r="AI215" s="392"/>
      <c r="AJ215" s="392"/>
      <c r="AK215" s="392"/>
      <c r="AL215" s="392"/>
      <c r="AM215" s="392"/>
      <c r="AN215" s="392"/>
      <c r="AO215" s="392"/>
      <c r="AP215" s="392"/>
      <c r="AQ215" s="392"/>
      <c r="AR215" s="392"/>
      <c r="AS215" s="392"/>
      <c r="AT215" s="393"/>
      <c r="AU215" s="397" t="str">
        <f>IF(AU155="","",AU155)</f>
        <v/>
      </c>
      <c r="AV215" s="398"/>
      <c r="AW215" s="398"/>
      <c r="AX215" s="399"/>
      <c r="AY215" s="403" t="str">
        <f t="shared" ref="AY215" si="19">IF($AY155="","",$AY155)</f>
        <v/>
      </c>
      <c r="AZ215" s="345"/>
      <c r="BA215" s="345"/>
      <c r="BB215" s="345"/>
      <c r="BC215" s="345"/>
      <c r="BD215" s="404"/>
      <c r="BE215" s="406" t="str">
        <f t="shared" ref="BE215" si="20">IF(BE155="","",BE155)</f>
        <v/>
      </c>
      <c r="BF215" s="406"/>
      <c r="BG215" s="406"/>
      <c r="BH215" s="406"/>
      <c r="BI215" s="406"/>
      <c r="BJ215" s="406"/>
      <c r="BK215" s="406"/>
      <c r="BL215" s="406"/>
      <c r="BM215" s="406"/>
      <c r="BN215" s="407"/>
      <c r="BO215" s="479" t="str">
        <f>IF(BO35="","",BO35)</f>
        <v/>
      </c>
      <c r="BP215" s="480"/>
      <c r="BQ215" s="480"/>
      <c r="BR215" s="480"/>
      <c r="BS215" s="480"/>
      <c r="BT215" s="480"/>
      <c r="BU215" s="480"/>
      <c r="BV215" s="480"/>
      <c r="BW215" s="480"/>
      <c r="BX215" s="480"/>
      <c r="BY215" s="481"/>
      <c r="BZ215" s="289" t="str">
        <f>IF(BZ35="","",BZ35)</f>
        <v/>
      </c>
      <c r="CA215" s="290"/>
      <c r="CB215" s="290"/>
      <c r="CC215" s="290"/>
      <c r="CD215" s="290"/>
      <c r="CE215" s="290"/>
      <c r="CF215" s="290"/>
      <c r="CG215" s="290"/>
      <c r="CH215" s="290"/>
      <c r="CI215" s="290"/>
      <c r="CJ215" s="290"/>
      <c r="CK215" s="291"/>
    </row>
    <row r="216" spans="3:89" ht="12.95" customHeight="1">
      <c r="C216" s="394"/>
      <c r="D216" s="395"/>
      <c r="E216" s="395"/>
      <c r="F216" s="395"/>
      <c r="G216" s="395"/>
      <c r="H216" s="395"/>
      <c r="I216" s="395"/>
      <c r="J216" s="395"/>
      <c r="K216" s="395"/>
      <c r="L216" s="395"/>
      <c r="M216" s="395"/>
      <c r="N216" s="395"/>
      <c r="O216" s="395"/>
      <c r="P216" s="395"/>
      <c r="Q216" s="395"/>
      <c r="R216" s="395"/>
      <c r="S216" s="395"/>
      <c r="T216" s="395"/>
      <c r="U216" s="395"/>
      <c r="V216" s="395"/>
      <c r="W216" s="395"/>
      <c r="X216" s="395"/>
      <c r="Y216" s="395"/>
      <c r="Z216" s="395"/>
      <c r="AA216" s="395"/>
      <c r="AB216" s="395"/>
      <c r="AC216" s="395"/>
      <c r="AD216" s="395"/>
      <c r="AE216" s="395"/>
      <c r="AF216" s="395"/>
      <c r="AG216" s="395"/>
      <c r="AH216" s="395"/>
      <c r="AI216" s="395"/>
      <c r="AJ216" s="395"/>
      <c r="AK216" s="395"/>
      <c r="AL216" s="395"/>
      <c r="AM216" s="395"/>
      <c r="AN216" s="395"/>
      <c r="AO216" s="395"/>
      <c r="AP216" s="395"/>
      <c r="AQ216" s="395"/>
      <c r="AR216" s="395"/>
      <c r="AS216" s="395"/>
      <c r="AT216" s="396"/>
      <c r="AU216" s="400"/>
      <c r="AV216" s="401"/>
      <c r="AW216" s="401"/>
      <c r="AX216" s="402"/>
      <c r="AY216" s="405"/>
      <c r="AZ216" s="362"/>
      <c r="BA216" s="362"/>
      <c r="BB216" s="362"/>
      <c r="BC216" s="362"/>
      <c r="BD216" s="375"/>
      <c r="BE216" s="406"/>
      <c r="BF216" s="406"/>
      <c r="BG216" s="406"/>
      <c r="BH216" s="406"/>
      <c r="BI216" s="406"/>
      <c r="BJ216" s="406"/>
      <c r="BK216" s="406"/>
      <c r="BL216" s="406"/>
      <c r="BM216" s="406"/>
      <c r="BN216" s="407"/>
      <c r="BO216" s="467"/>
      <c r="BP216" s="468"/>
      <c r="BQ216" s="468"/>
      <c r="BR216" s="468"/>
      <c r="BS216" s="468"/>
      <c r="BT216" s="468"/>
      <c r="BU216" s="468"/>
      <c r="BV216" s="468"/>
      <c r="BW216" s="468"/>
      <c r="BX216" s="468"/>
      <c r="BY216" s="469"/>
      <c r="BZ216" s="274"/>
      <c r="CA216" s="275"/>
      <c r="CB216" s="275"/>
      <c r="CC216" s="275"/>
      <c r="CD216" s="275"/>
      <c r="CE216" s="275"/>
      <c r="CF216" s="275"/>
      <c r="CG216" s="275"/>
      <c r="CH216" s="275"/>
      <c r="CI216" s="275"/>
      <c r="CJ216" s="275"/>
      <c r="CK216" s="276"/>
    </row>
    <row r="217" spans="3:89" ht="12.95" customHeight="1">
      <c r="C217" s="423" t="str">
        <f>IF(C157="","",C157)</f>
        <v/>
      </c>
      <c r="D217" s="332"/>
      <c r="E217" s="332"/>
      <c r="F217" s="332"/>
      <c r="G217" s="332"/>
      <c r="H217" s="332"/>
      <c r="I217" s="332"/>
      <c r="J217" s="332"/>
      <c r="K217" s="332"/>
      <c r="L217" s="332"/>
      <c r="M217" s="332"/>
      <c r="N217" s="332"/>
      <c r="O217" s="332"/>
      <c r="P217" s="332"/>
      <c r="Q217" s="332"/>
      <c r="R217" s="332"/>
      <c r="S217" s="332"/>
      <c r="T217" s="332"/>
      <c r="U217" s="332"/>
      <c r="V217" s="332"/>
      <c r="W217" s="332"/>
      <c r="X217" s="332"/>
      <c r="Y217" s="332"/>
      <c r="Z217" s="332"/>
      <c r="AA217" s="332"/>
      <c r="AB217" s="332"/>
      <c r="AC217" s="332"/>
      <c r="AD217" s="332"/>
      <c r="AE217" s="332"/>
      <c r="AF217" s="332"/>
      <c r="AG217" s="332"/>
      <c r="AH217" s="332"/>
      <c r="AI217" s="332"/>
      <c r="AJ217" s="332"/>
      <c r="AK217" s="332"/>
      <c r="AL217" s="332"/>
      <c r="AM217" s="332"/>
      <c r="AN217" s="332"/>
      <c r="AO217" s="332"/>
      <c r="AP217" s="332"/>
      <c r="AQ217" s="332"/>
      <c r="AR217" s="332"/>
      <c r="AS217" s="332"/>
      <c r="AT217" s="333"/>
      <c r="AU217" s="397" t="str">
        <f t="shared" ref="AU217" si="21">IF(AU157="","",AU157)</f>
        <v/>
      </c>
      <c r="AV217" s="398"/>
      <c r="AW217" s="398"/>
      <c r="AX217" s="399"/>
      <c r="AY217" s="403" t="str">
        <f t="shared" ref="AY217" si="22">IF($AY157="","",$AY157)</f>
        <v/>
      </c>
      <c r="AZ217" s="345"/>
      <c r="BA217" s="345"/>
      <c r="BB217" s="345"/>
      <c r="BC217" s="345"/>
      <c r="BD217" s="404"/>
      <c r="BE217" s="406" t="str">
        <f t="shared" ref="BE217" si="23">IF(BE157="","",BE157)</f>
        <v/>
      </c>
      <c r="BF217" s="406"/>
      <c r="BG217" s="406"/>
      <c r="BH217" s="406"/>
      <c r="BI217" s="406"/>
      <c r="BJ217" s="406"/>
      <c r="BK217" s="406"/>
      <c r="BL217" s="406"/>
      <c r="BM217" s="406"/>
      <c r="BN217" s="407"/>
      <c r="BO217" s="479" t="str">
        <f>IF(BO37="","",BO37)</f>
        <v/>
      </c>
      <c r="BP217" s="480"/>
      <c r="BQ217" s="480"/>
      <c r="BR217" s="480"/>
      <c r="BS217" s="480"/>
      <c r="BT217" s="480"/>
      <c r="BU217" s="480"/>
      <c r="BV217" s="480"/>
      <c r="BW217" s="480"/>
      <c r="BX217" s="480"/>
      <c r="BY217" s="481"/>
      <c r="BZ217" s="289" t="str">
        <f>IF(BZ37="","",BZ37)</f>
        <v/>
      </c>
      <c r="CA217" s="290"/>
      <c r="CB217" s="290"/>
      <c r="CC217" s="290"/>
      <c r="CD217" s="290"/>
      <c r="CE217" s="290"/>
      <c r="CF217" s="290"/>
      <c r="CG217" s="290"/>
      <c r="CH217" s="290"/>
      <c r="CI217" s="290"/>
      <c r="CJ217" s="290"/>
      <c r="CK217" s="291"/>
    </row>
    <row r="218" spans="3:89" ht="12.95" customHeight="1">
      <c r="C218" s="394"/>
      <c r="D218" s="395"/>
      <c r="E218" s="395"/>
      <c r="F218" s="395"/>
      <c r="G218" s="395"/>
      <c r="H218" s="395"/>
      <c r="I218" s="395"/>
      <c r="J218" s="395"/>
      <c r="K218" s="395"/>
      <c r="L218" s="395"/>
      <c r="M218" s="395"/>
      <c r="N218" s="395"/>
      <c r="O218" s="395"/>
      <c r="P218" s="395"/>
      <c r="Q218" s="395"/>
      <c r="R218" s="395"/>
      <c r="S218" s="395"/>
      <c r="T218" s="395"/>
      <c r="U218" s="395"/>
      <c r="V218" s="395"/>
      <c r="W218" s="395"/>
      <c r="X218" s="395"/>
      <c r="Y218" s="395"/>
      <c r="Z218" s="395"/>
      <c r="AA218" s="395"/>
      <c r="AB218" s="395"/>
      <c r="AC218" s="395"/>
      <c r="AD218" s="395"/>
      <c r="AE218" s="395"/>
      <c r="AF218" s="395"/>
      <c r="AG218" s="395"/>
      <c r="AH218" s="395"/>
      <c r="AI218" s="395"/>
      <c r="AJ218" s="395"/>
      <c r="AK218" s="395"/>
      <c r="AL218" s="395"/>
      <c r="AM218" s="395"/>
      <c r="AN218" s="395"/>
      <c r="AO218" s="395"/>
      <c r="AP218" s="395"/>
      <c r="AQ218" s="395"/>
      <c r="AR218" s="395"/>
      <c r="AS218" s="395"/>
      <c r="AT218" s="396"/>
      <c r="AU218" s="400"/>
      <c r="AV218" s="401"/>
      <c r="AW218" s="401"/>
      <c r="AX218" s="402"/>
      <c r="AY218" s="405"/>
      <c r="AZ218" s="362"/>
      <c r="BA218" s="362"/>
      <c r="BB218" s="362"/>
      <c r="BC218" s="362"/>
      <c r="BD218" s="375"/>
      <c r="BE218" s="406"/>
      <c r="BF218" s="406"/>
      <c r="BG218" s="406"/>
      <c r="BH218" s="406"/>
      <c r="BI218" s="406"/>
      <c r="BJ218" s="406"/>
      <c r="BK218" s="406"/>
      <c r="BL218" s="406"/>
      <c r="BM218" s="406"/>
      <c r="BN218" s="407"/>
      <c r="BO218" s="467"/>
      <c r="BP218" s="468"/>
      <c r="BQ218" s="468"/>
      <c r="BR218" s="468"/>
      <c r="BS218" s="468"/>
      <c r="BT218" s="468"/>
      <c r="BU218" s="468"/>
      <c r="BV218" s="468"/>
      <c r="BW218" s="468"/>
      <c r="BX218" s="468"/>
      <c r="BY218" s="469"/>
      <c r="BZ218" s="274"/>
      <c r="CA218" s="275"/>
      <c r="CB218" s="275"/>
      <c r="CC218" s="275"/>
      <c r="CD218" s="275"/>
      <c r="CE218" s="275"/>
      <c r="CF218" s="275"/>
      <c r="CG218" s="275"/>
      <c r="CH218" s="275"/>
      <c r="CI218" s="275"/>
      <c r="CJ218" s="275"/>
      <c r="CK218" s="276"/>
    </row>
    <row r="219" spans="3:89" ht="12.95" customHeight="1">
      <c r="C219" s="423" t="str">
        <f>IF(C159="","",C159)</f>
        <v/>
      </c>
      <c r="D219" s="332"/>
      <c r="E219" s="332"/>
      <c r="F219" s="332"/>
      <c r="G219" s="332"/>
      <c r="H219" s="332"/>
      <c r="I219" s="332"/>
      <c r="J219" s="332"/>
      <c r="K219" s="332"/>
      <c r="L219" s="332"/>
      <c r="M219" s="332"/>
      <c r="N219" s="332"/>
      <c r="O219" s="332"/>
      <c r="P219" s="332"/>
      <c r="Q219" s="332"/>
      <c r="R219" s="332"/>
      <c r="S219" s="332"/>
      <c r="T219" s="332"/>
      <c r="U219" s="332"/>
      <c r="V219" s="332"/>
      <c r="W219" s="332"/>
      <c r="X219" s="332"/>
      <c r="Y219" s="332"/>
      <c r="Z219" s="332"/>
      <c r="AA219" s="332"/>
      <c r="AB219" s="332"/>
      <c r="AC219" s="332"/>
      <c r="AD219" s="332"/>
      <c r="AE219" s="332"/>
      <c r="AF219" s="332"/>
      <c r="AG219" s="332"/>
      <c r="AH219" s="332"/>
      <c r="AI219" s="332"/>
      <c r="AJ219" s="332"/>
      <c r="AK219" s="332"/>
      <c r="AL219" s="332"/>
      <c r="AM219" s="332"/>
      <c r="AN219" s="332"/>
      <c r="AO219" s="332"/>
      <c r="AP219" s="332"/>
      <c r="AQ219" s="332"/>
      <c r="AR219" s="332"/>
      <c r="AS219" s="332"/>
      <c r="AT219" s="333"/>
      <c r="AU219" s="397" t="str">
        <f t="shared" ref="AU219" si="24">IF(AU159="","",AU159)</f>
        <v/>
      </c>
      <c r="AV219" s="398"/>
      <c r="AW219" s="398"/>
      <c r="AX219" s="399"/>
      <c r="AY219" s="403" t="str">
        <f t="shared" ref="AY219" si="25">IF($AY159="","",$AY159)</f>
        <v/>
      </c>
      <c r="AZ219" s="345"/>
      <c r="BA219" s="345"/>
      <c r="BB219" s="345"/>
      <c r="BC219" s="345"/>
      <c r="BD219" s="404"/>
      <c r="BE219" s="406" t="str">
        <f t="shared" ref="BE219" si="26">IF(BE159="","",BE159)</f>
        <v/>
      </c>
      <c r="BF219" s="406"/>
      <c r="BG219" s="406"/>
      <c r="BH219" s="406"/>
      <c r="BI219" s="406"/>
      <c r="BJ219" s="406"/>
      <c r="BK219" s="406"/>
      <c r="BL219" s="406"/>
      <c r="BM219" s="406"/>
      <c r="BN219" s="407"/>
      <c r="BO219" s="479" t="str">
        <f>IF(BO39="","",BO39)</f>
        <v/>
      </c>
      <c r="BP219" s="480"/>
      <c r="BQ219" s="480"/>
      <c r="BR219" s="480"/>
      <c r="BS219" s="480"/>
      <c r="BT219" s="480"/>
      <c r="BU219" s="480"/>
      <c r="BV219" s="480"/>
      <c r="BW219" s="480"/>
      <c r="BX219" s="480"/>
      <c r="BY219" s="481"/>
      <c r="BZ219" s="289" t="str">
        <f>IF(BZ39="","",BZ39)</f>
        <v/>
      </c>
      <c r="CA219" s="290"/>
      <c r="CB219" s="290"/>
      <c r="CC219" s="290"/>
      <c r="CD219" s="290"/>
      <c r="CE219" s="290"/>
      <c r="CF219" s="290"/>
      <c r="CG219" s="290"/>
      <c r="CH219" s="290"/>
      <c r="CI219" s="290"/>
      <c r="CJ219" s="290"/>
      <c r="CK219" s="291"/>
    </row>
    <row r="220" spans="3:89" ht="12.95" customHeight="1">
      <c r="C220" s="394"/>
      <c r="D220" s="395"/>
      <c r="E220" s="395"/>
      <c r="F220" s="395"/>
      <c r="G220" s="395"/>
      <c r="H220" s="395"/>
      <c r="I220" s="395"/>
      <c r="J220" s="395"/>
      <c r="K220" s="395"/>
      <c r="L220" s="395"/>
      <c r="M220" s="395"/>
      <c r="N220" s="395"/>
      <c r="O220" s="395"/>
      <c r="P220" s="395"/>
      <c r="Q220" s="395"/>
      <c r="R220" s="395"/>
      <c r="S220" s="395"/>
      <c r="T220" s="395"/>
      <c r="U220" s="395"/>
      <c r="V220" s="395"/>
      <c r="W220" s="395"/>
      <c r="X220" s="395"/>
      <c r="Y220" s="395"/>
      <c r="Z220" s="395"/>
      <c r="AA220" s="395"/>
      <c r="AB220" s="395"/>
      <c r="AC220" s="395"/>
      <c r="AD220" s="395"/>
      <c r="AE220" s="395"/>
      <c r="AF220" s="395"/>
      <c r="AG220" s="395"/>
      <c r="AH220" s="395"/>
      <c r="AI220" s="395"/>
      <c r="AJ220" s="395"/>
      <c r="AK220" s="395"/>
      <c r="AL220" s="395"/>
      <c r="AM220" s="395"/>
      <c r="AN220" s="395"/>
      <c r="AO220" s="395"/>
      <c r="AP220" s="395"/>
      <c r="AQ220" s="395"/>
      <c r="AR220" s="395"/>
      <c r="AS220" s="395"/>
      <c r="AT220" s="396"/>
      <c r="AU220" s="400"/>
      <c r="AV220" s="401"/>
      <c r="AW220" s="401"/>
      <c r="AX220" s="402"/>
      <c r="AY220" s="405"/>
      <c r="AZ220" s="362"/>
      <c r="BA220" s="362"/>
      <c r="BB220" s="362"/>
      <c r="BC220" s="362"/>
      <c r="BD220" s="375"/>
      <c r="BE220" s="406"/>
      <c r="BF220" s="406"/>
      <c r="BG220" s="406"/>
      <c r="BH220" s="406"/>
      <c r="BI220" s="406"/>
      <c r="BJ220" s="406"/>
      <c r="BK220" s="406"/>
      <c r="BL220" s="406"/>
      <c r="BM220" s="406"/>
      <c r="BN220" s="407"/>
      <c r="BO220" s="467"/>
      <c r="BP220" s="468"/>
      <c r="BQ220" s="468"/>
      <c r="BR220" s="468"/>
      <c r="BS220" s="468"/>
      <c r="BT220" s="468"/>
      <c r="BU220" s="468"/>
      <c r="BV220" s="468"/>
      <c r="BW220" s="468"/>
      <c r="BX220" s="468"/>
      <c r="BY220" s="469"/>
      <c r="BZ220" s="274"/>
      <c r="CA220" s="275"/>
      <c r="CB220" s="275"/>
      <c r="CC220" s="275"/>
      <c r="CD220" s="275"/>
      <c r="CE220" s="275"/>
      <c r="CF220" s="275"/>
      <c r="CG220" s="275"/>
      <c r="CH220" s="275"/>
      <c r="CI220" s="275"/>
      <c r="CJ220" s="275"/>
      <c r="CK220" s="276"/>
    </row>
    <row r="221" spans="3:89" ht="12.95" customHeight="1">
      <c r="C221" s="423" t="str">
        <f>IF(C161="","",C161)</f>
        <v/>
      </c>
      <c r="D221" s="332"/>
      <c r="E221" s="332"/>
      <c r="F221" s="332"/>
      <c r="G221" s="332"/>
      <c r="H221" s="332"/>
      <c r="I221" s="332"/>
      <c r="J221" s="332"/>
      <c r="K221" s="332"/>
      <c r="L221" s="332"/>
      <c r="M221" s="332"/>
      <c r="N221" s="332"/>
      <c r="O221" s="332"/>
      <c r="P221" s="332"/>
      <c r="Q221" s="332"/>
      <c r="R221" s="332"/>
      <c r="S221" s="332"/>
      <c r="T221" s="332"/>
      <c r="U221" s="332"/>
      <c r="V221" s="332"/>
      <c r="W221" s="332"/>
      <c r="X221" s="332"/>
      <c r="Y221" s="332"/>
      <c r="Z221" s="332"/>
      <c r="AA221" s="332"/>
      <c r="AB221" s="332"/>
      <c r="AC221" s="332"/>
      <c r="AD221" s="332"/>
      <c r="AE221" s="332"/>
      <c r="AF221" s="332"/>
      <c r="AG221" s="332"/>
      <c r="AH221" s="332"/>
      <c r="AI221" s="332"/>
      <c r="AJ221" s="332"/>
      <c r="AK221" s="332"/>
      <c r="AL221" s="332"/>
      <c r="AM221" s="332"/>
      <c r="AN221" s="332"/>
      <c r="AO221" s="332"/>
      <c r="AP221" s="332"/>
      <c r="AQ221" s="332"/>
      <c r="AR221" s="332"/>
      <c r="AS221" s="332"/>
      <c r="AT221" s="333"/>
      <c r="AU221" s="397" t="str">
        <f t="shared" ref="AU221" si="27">IF(AU161="","",AU161)</f>
        <v/>
      </c>
      <c r="AV221" s="398"/>
      <c r="AW221" s="398"/>
      <c r="AX221" s="399"/>
      <c r="AY221" s="403" t="str">
        <f t="shared" ref="AY221" si="28">IF($AY161="","",$AY161)</f>
        <v/>
      </c>
      <c r="AZ221" s="345"/>
      <c r="BA221" s="345"/>
      <c r="BB221" s="345"/>
      <c r="BC221" s="345"/>
      <c r="BD221" s="404"/>
      <c r="BE221" s="406" t="str">
        <f t="shared" ref="BE221" si="29">IF(BE161="","",BE161)</f>
        <v/>
      </c>
      <c r="BF221" s="406"/>
      <c r="BG221" s="406"/>
      <c r="BH221" s="406"/>
      <c r="BI221" s="406"/>
      <c r="BJ221" s="406"/>
      <c r="BK221" s="406"/>
      <c r="BL221" s="406"/>
      <c r="BM221" s="406"/>
      <c r="BN221" s="407"/>
      <c r="BO221" s="479" t="str">
        <f>IF(BO41="","",BO41)</f>
        <v/>
      </c>
      <c r="BP221" s="480"/>
      <c r="BQ221" s="480"/>
      <c r="BR221" s="480"/>
      <c r="BS221" s="480"/>
      <c r="BT221" s="480"/>
      <c r="BU221" s="480"/>
      <c r="BV221" s="480"/>
      <c r="BW221" s="480"/>
      <c r="BX221" s="480"/>
      <c r="BY221" s="481"/>
      <c r="BZ221" s="289" t="str">
        <f>IF(BZ41="","",BZ41)</f>
        <v/>
      </c>
      <c r="CA221" s="290"/>
      <c r="CB221" s="290"/>
      <c r="CC221" s="290"/>
      <c r="CD221" s="290"/>
      <c r="CE221" s="290"/>
      <c r="CF221" s="290"/>
      <c r="CG221" s="290"/>
      <c r="CH221" s="290"/>
      <c r="CI221" s="290"/>
      <c r="CJ221" s="290"/>
      <c r="CK221" s="291"/>
    </row>
    <row r="222" spans="3:89" ht="12.95" customHeight="1">
      <c r="C222" s="394"/>
      <c r="D222" s="395"/>
      <c r="E222" s="395"/>
      <c r="F222" s="395"/>
      <c r="G222" s="395"/>
      <c r="H222" s="395"/>
      <c r="I222" s="395"/>
      <c r="J222" s="395"/>
      <c r="K222" s="395"/>
      <c r="L222" s="395"/>
      <c r="M222" s="395"/>
      <c r="N222" s="395"/>
      <c r="O222" s="395"/>
      <c r="P222" s="395"/>
      <c r="Q222" s="395"/>
      <c r="R222" s="395"/>
      <c r="S222" s="395"/>
      <c r="T222" s="395"/>
      <c r="U222" s="395"/>
      <c r="V222" s="395"/>
      <c r="W222" s="395"/>
      <c r="X222" s="395"/>
      <c r="Y222" s="395"/>
      <c r="Z222" s="395"/>
      <c r="AA222" s="395"/>
      <c r="AB222" s="395"/>
      <c r="AC222" s="395"/>
      <c r="AD222" s="395"/>
      <c r="AE222" s="395"/>
      <c r="AF222" s="395"/>
      <c r="AG222" s="395"/>
      <c r="AH222" s="395"/>
      <c r="AI222" s="395"/>
      <c r="AJ222" s="395"/>
      <c r="AK222" s="395"/>
      <c r="AL222" s="395"/>
      <c r="AM222" s="395"/>
      <c r="AN222" s="395"/>
      <c r="AO222" s="395"/>
      <c r="AP222" s="395"/>
      <c r="AQ222" s="395"/>
      <c r="AR222" s="395"/>
      <c r="AS222" s="395"/>
      <c r="AT222" s="396"/>
      <c r="AU222" s="400"/>
      <c r="AV222" s="401"/>
      <c r="AW222" s="401"/>
      <c r="AX222" s="402"/>
      <c r="AY222" s="405"/>
      <c r="AZ222" s="362"/>
      <c r="BA222" s="362"/>
      <c r="BB222" s="362"/>
      <c r="BC222" s="362"/>
      <c r="BD222" s="375"/>
      <c r="BE222" s="406"/>
      <c r="BF222" s="406"/>
      <c r="BG222" s="406"/>
      <c r="BH222" s="406"/>
      <c r="BI222" s="406"/>
      <c r="BJ222" s="406"/>
      <c r="BK222" s="406"/>
      <c r="BL222" s="406"/>
      <c r="BM222" s="406"/>
      <c r="BN222" s="407"/>
      <c r="BO222" s="467"/>
      <c r="BP222" s="468"/>
      <c r="BQ222" s="468"/>
      <c r="BR222" s="468"/>
      <c r="BS222" s="468"/>
      <c r="BT222" s="468"/>
      <c r="BU222" s="468"/>
      <c r="BV222" s="468"/>
      <c r="BW222" s="468"/>
      <c r="BX222" s="468"/>
      <c r="BY222" s="469"/>
      <c r="BZ222" s="274"/>
      <c r="CA222" s="275"/>
      <c r="CB222" s="275"/>
      <c r="CC222" s="275"/>
      <c r="CD222" s="275"/>
      <c r="CE222" s="275"/>
      <c r="CF222" s="275"/>
      <c r="CG222" s="275"/>
      <c r="CH222" s="275"/>
      <c r="CI222" s="275"/>
      <c r="CJ222" s="275"/>
      <c r="CK222" s="276"/>
    </row>
    <row r="223" spans="3:89" ht="12.95" customHeight="1">
      <c r="C223" s="423" t="str">
        <f>IF(C163="","",C163)</f>
        <v/>
      </c>
      <c r="D223" s="332"/>
      <c r="E223" s="332"/>
      <c r="F223" s="332"/>
      <c r="G223" s="332"/>
      <c r="H223" s="332"/>
      <c r="I223" s="332"/>
      <c r="J223" s="332"/>
      <c r="K223" s="332"/>
      <c r="L223" s="332"/>
      <c r="M223" s="332"/>
      <c r="N223" s="332"/>
      <c r="O223" s="332"/>
      <c r="P223" s="332"/>
      <c r="Q223" s="332"/>
      <c r="R223" s="332"/>
      <c r="S223" s="332"/>
      <c r="T223" s="332"/>
      <c r="U223" s="332"/>
      <c r="V223" s="332"/>
      <c r="W223" s="332"/>
      <c r="X223" s="332"/>
      <c r="Y223" s="332"/>
      <c r="Z223" s="332"/>
      <c r="AA223" s="332"/>
      <c r="AB223" s="332"/>
      <c r="AC223" s="332"/>
      <c r="AD223" s="332"/>
      <c r="AE223" s="332"/>
      <c r="AF223" s="332"/>
      <c r="AG223" s="332"/>
      <c r="AH223" s="332"/>
      <c r="AI223" s="332"/>
      <c r="AJ223" s="332"/>
      <c r="AK223" s="332"/>
      <c r="AL223" s="332"/>
      <c r="AM223" s="332"/>
      <c r="AN223" s="332"/>
      <c r="AO223" s="332"/>
      <c r="AP223" s="332"/>
      <c r="AQ223" s="332"/>
      <c r="AR223" s="332"/>
      <c r="AS223" s="332"/>
      <c r="AT223" s="333"/>
      <c r="AU223" s="397" t="str">
        <f t="shared" ref="AU223" si="30">IF(AU163="","",AU163)</f>
        <v/>
      </c>
      <c r="AV223" s="398"/>
      <c r="AW223" s="398"/>
      <c r="AX223" s="399"/>
      <c r="AY223" s="403" t="str">
        <f t="shared" ref="AY223" si="31">IF($AY163="","",$AY163)</f>
        <v/>
      </c>
      <c r="AZ223" s="345"/>
      <c r="BA223" s="345"/>
      <c r="BB223" s="345"/>
      <c r="BC223" s="345"/>
      <c r="BD223" s="404"/>
      <c r="BE223" s="406" t="str">
        <f t="shared" ref="BE223" si="32">IF(BE163="","",BE163)</f>
        <v/>
      </c>
      <c r="BF223" s="406"/>
      <c r="BG223" s="406"/>
      <c r="BH223" s="406"/>
      <c r="BI223" s="406"/>
      <c r="BJ223" s="406"/>
      <c r="BK223" s="406"/>
      <c r="BL223" s="406"/>
      <c r="BM223" s="406"/>
      <c r="BN223" s="407"/>
      <c r="BO223" s="479" t="str">
        <f>IF(BO43="","",BO43)</f>
        <v/>
      </c>
      <c r="BP223" s="480"/>
      <c r="BQ223" s="480"/>
      <c r="BR223" s="480"/>
      <c r="BS223" s="480"/>
      <c r="BT223" s="480"/>
      <c r="BU223" s="480"/>
      <c r="BV223" s="480"/>
      <c r="BW223" s="480"/>
      <c r="BX223" s="480"/>
      <c r="BY223" s="481"/>
      <c r="BZ223" s="289" t="str">
        <f>IF(BZ43="","",BZ43)</f>
        <v/>
      </c>
      <c r="CA223" s="290"/>
      <c r="CB223" s="290"/>
      <c r="CC223" s="290"/>
      <c r="CD223" s="290"/>
      <c r="CE223" s="290"/>
      <c r="CF223" s="290"/>
      <c r="CG223" s="290"/>
      <c r="CH223" s="290"/>
      <c r="CI223" s="290"/>
      <c r="CJ223" s="290"/>
      <c r="CK223" s="291"/>
    </row>
    <row r="224" spans="3:89" ht="12.95" customHeight="1">
      <c r="C224" s="394"/>
      <c r="D224" s="395"/>
      <c r="E224" s="395"/>
      <c r="F224" s="395"/>
      <c r="G224" s="395"/>
      <c r="H224" s="395"/>
      <c r="I224" s="395"/>
      <c r="J224" s="395"/>
      <c r="K224" s="395"/>
      <c r="L224" s="395"/>
      <c r="M224" s="395"/>
      <c r="N224" s="395"/>
      <c r="O224" s="395"/>
      <c r="P224" s="395"/>
      <c r="Q224" s="395"/>
      <c r="R224" s="395"/>
      <c r="S224" s="395"/>
      <c r="T224" s="395"/>
      <c r="U224" s="395"/>
      <c r="V224" s="395"/>
      <c r="W224" s="395"/>
      <c r="X224" s="395"/>
      <c r="Y224" s="395"/>
      <c r="Z224" s="395"/>
      <c r="AA224" s="395"/>
      <c r="AB224" s="395"/>
      <c r="AC224" s="395"/>
      <c r="AD224" s="395"/>
      <c r="AE224" s="395"/>
      <c r="AF224" s="395"/>
      <c r="AG224" s="395"/>
      <c r="AH224" s="395"/>
      <c r="AI224" s="395"/>
      <c r="AJ224" s="395"/>
      <c r="AK224" s="395"/>
      <c r="AL224" s="395"/>
      <c r="AM224" s="395"/>
      <c r="AN224" s="395"/>
      <c r="AO224" s="395"/>
      <c r="AP224" s="395"/>
      <c r="AQ224" s="395"/>
      <c r="AR224" s="395"/>
      <c r="AS224" s="395"/>
      <c r="AT224" s="396"/>
      <c r="AU224" s="400"/>
      <c r="AV224" s="401"/>
      <c r="AW224" s="401"/>
      <c r="AX224" s="402"/>
      <c r="AY224" s="405"/>
      <c r="AZ224" s="362"/>
      <c r="BA224" s="362"/>
      <c r="BB224" s="362"/>
      <c r="BC224" s="362"/>
      <c r="BD224" s="375"/>
      <c r="BE224" s="406"/>
      <c r="BF224" s="406"/>
      <c r="BG224" s="406"/>
      <c r="BH224" s="406"/>
      <c r="BI224" s="406"/>
      <c r="BJ224" s="406"/>
      <c r="BK224" s="406"/>
      <c r="BL224" s="406"/>
      <c r="BM224" s="406"/>
      <c r="BN224" s="407"/>
      <c r="BO224" s="467"/>
      <c r="BP224" s="468"/>
      <c r="BQ224" s="468"/>
      <c r="BR224" s="468"/>
      <c r="BS224" s="468"/>
      <c r="BT224" s="468"/>
      <c r="BU224" s="468"/>
      <c r="BV224" s="468"/>
      <c r="BW224" s="468"/>
      <c r="BX224" s="468"/>
      <c r="BY224" s="469"/>
      <c r="BZ224" s="274"/>
      <c r="CA224" s="275"/>
      <c r="CB224" s="275"/>
      <c r="CC224" s="275"/>
      <c r="CD224" s="275"/>
      <c r="CE224" s="275"/>
      <c r="CF224" s="275"/>
      <c r="CG224" s="275"/>
      <c r="CH224" s="275"/>
      <c r="CI224" s="275"/>
      <c r="CJ224" s="275"/>
      <c r="CK224" s="276"/>
    </row>
    <row r="225" spans="3:89" ht="12.95" customHeight="1">
      <c r="C225" s="423" t="str">
        <f>IF(C165="","",C165)</f>
        <v/>
      </c>
      <c r="D225" s="332"/>
      <c r="E225" s="332"/>
      <c r="F225" s="332"/>
      <c r="G225" s="332"/>
      <c r="H225" s="332"/>
      <c r="I225" s="332"/>
      <c r="J225" s="332"/>
      <c r="K225" s="332"/>
      <c r="L225" s="332"/>
      <c r="M225" s="332"/>
      <c r="N225" s="332"/>
      <c r="O225" s="332"/>
      <c r="P225" s="332"/>
      <c r="Q225" s="332"/>
      <c r="R225" s="332"/>
      <c r="S225" s="332"/>
      <c r="T225" s="332"/>
      <c r="U225" s="332"/>
      <c r="V225" s="332"/>
      <c r="W225" s="332"/>
      <c r="X225" s="332"/>
      <c r="Y225" s="332"/>
      <c r="Z225" s="332"/>
      <c r="AA225" s="332"/>
      <c r="AB225" s="332"/>
      <c r="AC225" s="332"/>
      <c r="AD225" s="332"/>
      <c r="AE225" s="332"/>
      <c r="AF225" s="332"/>
      <c r="AG225" s="332"/>
      <c r="AH225" s="332"/>
      <c r="AI225" s="332"/>
      <c r="AJ225" s="332"/>
      <c r="AK225" s="332"/>
      <c r="AL225" s="332"/>
      <c r="AM225" s="332"/>
      <c r="AN225" s="332"/>
      <c r="AO225" s="332"/>
      <c r="AP225" s="332"/>
      <c r="AQ225" s="332"/>
      <c r="AR225" s="332"/>
      <c r="AS225" s="332"/>
      <c r="AT225" s="333"/>
      <c r="AU225" s="397" t="str">
        <f t="shared" ref="AU225" si="33">IF(AU165="","",AU165)</f>
        <v/>
      </c>
      <c r="AV225" s="398"/>
      <c r="AW225" s="398"/>
      <c r="AX225" s="399"/>
      <c r="AY225" s="403" t="str">
        <f t="shared" ref="AY225" si="34">IF($AY165="","",$AY165)</f>
        <v/>
      </c>
      <c r="AZ225" s="345"/>
      <c r="BA225" s="345"/>
      <c r="BB225" s="345"/>
      <c r="BC225" s="345"/>
      <c r="BD225" s="404"/>
      <c r="BE225" s="406" t="str">
        <f t="shared" ref="BE225" si="35">IF(BE165="","",BE165)</f>
        <v/>
      </c>
      <c r="BF225" s="406"/>
      <c r="BG225" s="406"/>
      <c r="BH225" s="406"/>
      <c r="BI225" s="406"/>
      <c r="BJ225" s="406"/>
      <c r="BK225" s="406"/>
      <c r="BL225" s="406"/>
      <c r="BM225" s="406"/>
      <c r="BN225" s="407"/>
      <c r="BO225" s="479" t="str">
        <f>IF(BO45="","",BO45)</f>
        <v/>
      </c>
      <c r="BP225" s="480"/>
      <c r="BQ225" s="480"/>
      <c r="BR225" s="480"/>
      <c r="BS225" s="480"/>
      <c r="BT225" s="480"/>
      <c r="BU225" s="480"/>
      <c r="BV225" s="480"/>
      <c r="BW225" s="480"/>
      <c r="BX225" s="480"/>
      <c r="BY225" s="481"/>
      <c r="BZ225" s="289" t="str">
        <f>IF(BZ45="","",BZ45)</f>
        <v/>
      </c>
      <c r="CA225" s="290"/>
      <c r="CB225" s="290"/>
      <c r="CC225" s="290"/>
      <c r="CD225" s="290"/>
      <c r="CE225" s="290"/>
      <c r="CF225" s="290"/>
      <c r="CG225" s="290"/>
      <c r="CH225" s="290"/>
      <c r="CI225" s="290"/>
      <c r="CJ225" s="290"/>
      <c r="CK225" s="291"/>
    </row>
    <row r="226" spans="3:89" ht="12.95" customHeight="1" thickBot="1">
      <c r="C226" s="438"/>
      <c r="D226" s="439"/>
      <c r="E226" s="439"/>
      <c r="F226" s="439"/>
      <c r="G226" s="439"/>
      <c r="H226" s="439"/>
      <c r="I226" s="439"/>
      <c r="J226" s="439"/>
      <c r="K226" s="439"/>
      <c r="L226" s="439"/>
      <c r="M226" s="439"/>
      <c r="N226" s="439"/>
      <c r="O226" s="439"/>
      <c r="P226" s="439"/>
      <c r="Q226" s="439"/>
      <c r="R226" s="439"/>
      <c r="S226" s="439"/>
      <c r="T226" s="439"/>
      <c r="U226" s="439"/>
      <c r="V226" s="439"/>
      <c r="W226" s="439"/>
      <c r="X226" s="439"/>
      <c r="Y226" s="439"/>
      <c r="Z226" s="439"/>
      <c r="AA226" s="439"/>
      <c r="AB226" s="439"/>
      <c r="AC226" s="439"/>
      <c r="AD226" s="439"/>
      <c r="AE226" s="439"/>
      <c r="AF226" s="439"/>
      <c r="AG226" s="439"/>
      <c r="AH226" s="439"/>
      <c r="AI226" s="439"/>
      <c r="AJ226" s="439"/>
      <c r="AK226" s="439"/>
      <c r="AL226" s="439"/>
      <c r="AM226" s="439"/>
      <c r="AN226" s="439"/>
      <c r="AO226" s="439"/>
      <c r="AP226" s="439"/>
      <c r="AQ226" s="439"/>
      <c r="AR226" s="439"/>
      <c r="AS226" s="439"/>
      <c r="AT226" s="440"/>
      <c r="AU226" s="441"/>
      <c r="AV226" s="442"/>
      <c r="AW226" s="442"/>
      <c r="AX226" s="443"/>
      <c r="AY226" s="444"/>
      <c r="AZ226" s="351"/>
      <c r="BA226" s="351"/>
      <c r="BB226" s="351"/>
      <c r="BC226" s="351"/>
      <c r="BD226" s="445"/>
      <c r="BE226" s="446"/>
      <c r="BF226" s="446"/>
      <c r="BG226" s="446"/>
      <c r="BH226" s="446"/>
      <c r="BI226" s="446"/>
      <c r="BJ226" s="446"/>
      <c r="BK226" s="446"/>
      <c r="BL226" s="446"/>
      <c r="BM226" s="446"/>
      <c r="BN226" s="447"/>
      <c r="BO226" s="487"/>
      <c r="BP226" s="488"/>
      <c r="BQ226" s="488"/>
      <c r="BR226" s="488"/>
      <c r="BS226" s="488"/>
      <c r="BT226" s="488"/>
      <c r="BU226" s="488"/>
      <c r="BV226" s="488"/>
      <c r="BW226" s="488"/>
      <c r="BX226" s="488"/>
      <c r="BY226" s="489"/>
      <c r="BZ226" s="308"/>
      <c r="CA226" s="309"/>
      <c r="CB226" s="309"/>
      <c r="CC226" s="309"/>
      <c r="CD226" s="309"/>
      <c r="CE226" s="309"/>
      <c r="CF226" s="309"/>
      <c r="CG226" s="309"/>
      <c r="CH226" s="309"/>
      <c r="CI226" s="309"/>
      <c r="CJ226" s="309"/>
      <c r="CK226" s="310"/>
    </row>
    <row r="227" spans="3:89" ht="12.95" customHeight="1" thickBot="1">
      <c r="AS227" s="189"/>
      <c r="AT227" s="183"/>
      <c r="AU227" s="183"/>
      <c r="AV227" s="183"/>
      <c r="AW227" s="183"/>
      <c r="AX227" s="183"/>
      <c r="AY227" s="183"/>
      <c r="AZ227" s="183"/>
      <c r="BA227" s="183"/>
      <c r="BB227" s="183"/>
      <c r="BC227" s="511"/>
      <c r="BD227" s="511"/>
      <c r="BE227" s="511"/>
      <c r="BF227" s="511"/>
      <c r="BG227" s="511"/>
      <c r="BH227" s="511"/>
      <c r="BI227" s="511"/>
      <c r="BJ227" s="511"/>
      <c r="BK227" s="511"/>
      <c r="BL227" s="511"/>
      <c r="BM227" s="511"/>
      <c r="BN227" s="512"/>
      <c r="BO227" s="294" t="str">
        <f>+BO167</f>
        <v>税抜小計</v>
      </c>
      <c r="BP227" s="295"/>
      <c r="BQ227" s="295"/>
      <c r="BR227" s="295"/>
      <c r="BS227" s="295"/>
      <c r="BT227" s="295"/>
      <c r="BU227" s="295"/>
      <c r="BV227" s="295"/>
      <c r="BW227" s="295"/>
      <c r="BX227" s="295"/>
      <c r="BY227" s="295"/>
      <c r="BZ227" s="271" t="str">
        <f>IF($BZ$47="","",$BZ$47)</f>
        <v/>
      </c>
      <c r="CA227" s="272"/>
      <c r="CB227" s="272"/>
      <c r="CC227" s="272"/>
      <c r="CD227" s="272"/>
      <c r="CE227" s="272"/>
      <c r="CF227" s="272"/>
      <c r="CG227" s="272"/>
      <c r="CH227" s="272"/>
      <c r="CI227" s="272"/>
      <c r="CJ227" s="272"/>
      <c r="CK227" s="273"/>
    </row>
    <row r="228" spans="3:89" ht="12.95" customHeight="1" thickBot="1">
      <c r="C228" s="131" t="s">
        <v>75</v>
      </c>
      <c r="D228" s="132"/>
      <c r="E228" s="132"/>
      <c r="F228" s="132"/>
      <c r="G228" s="133"/>
      <c r="H228" s="131" t="s">
        <v>76</v>
      </c>
      <c r="I228" s="132"/>
      <c r="J228" s="132"/>
      <c r="K228" s="132"/>
      <c r="L228" s="132"/>
      <c r="M228" s="132"/>
      <c r="N228" s="132"/>
      <c r="O228" s="132"/>
      <c r="P228" s="132"/>
      <c r="Q228" s="132"/>
      <c r="R228" s="132"/>
      <c r="S228" s="132"/>
      <c r="T228" s="132"/>
      <c r="U228" s="132"/>
      <c r="V228" s="133"/>
      <c r="W228" s="131" t="s">
        <v>77</v>
      </c>
      <c r="X228" s="132"/>
      <c r="Y228" s="132"/>
      <c r="Z228" s="132"/>
      <c r="AA228" s="133"/>
      <c r="AB228" s="131" t="s">
        <v>78</v>
      </c>
      <c r="AC228" s="132"/>
      <c r="AD228" s="132"/>
      <c r="AE228" s="132"/>
      <c r="AF228" s="132"/>
      <c r="AG228" s="132"/>
      <c r="AH228" s="132"/>
      <c r="AI228" s="132"/>
      <c r="AJ228" s="132"/>
      <c r="AK228" s="132"/>
      <c r="AL228" s="132"/>
      <c r="AM228" s="132"/>
      <c r="AN228" s="132"/>
      <c r="AO228" s="132"/>
      <c r="AP228" s="133"/>
      <c r="AS228" s="484"/>
      <c r="AT228" s="484"/>
      <c r="AU228" s="484"/>
      <c r="AV228" s="484"/>
      <c r="AW228" s="484"/>
      <c r="AX228" s="484"/>
      <c r="AY228" s="484"/>
      <c r="AZ228" s="484"/>
      <c r="BA228" s="484"/>
      <c r="BB228" s="484"/>
      <c r="BC228" s="485"/>
      <c r="BD228" s="485"/>
      <c r="BE228" s="485"/>
      <c r="BF228" s="485"/>
      <c r="BG228" s="485"/>
      <c r="BH228" s="485"/>
      <c r="BI228" s="485"/>
      <c r="BJ228" s="485"/>
      <c r="BK228" s="485"/>
      <c r="BL228" s="485"/>
      <c r="BM228" s="485"/>
      <c r="BN228" s="486"/>
      <c r="BO228" s="294"/>
      <c r="BP228" s="295"/>
      <c r="BQ228" s="295"/>
      <c r="BR228" s="295"/>
      <c r="BS228" s="295"/>
      <c r="BT228" s="295"/>
      <c r="BU228" s="295"/>
      <c r="BV228" s="295"/>
      <c r="BW228" s="295"/>
      <c r="BX228" s="295"/>
      <c r="BY228" s="295"/>
      <c r="BZ228" s="308"/>
      <c r="CA228" s="309"/>
      <c r="CB228" s="309"/>
      <c r="CC228" s="309"/>
      <c r="CD228" s="309"/>
      <c r="CE228" s="309"/>
      <c r="CF228" s="309"/>
      <c r="CG228" s="309"/>
      <c r="CH228" s="309"/>
      <c r="CI228" s="309"/>
      <c r="CJ228" s="309"/>
      <c r="CK228" s="310"/>
    </row>
    <row r="229" spans="3:89" ht="12.95" customHeight="1" thickBot="1">
      <c r="C229" s="134"/>
      <c r="D229" s="135"/>
      <c r="E229" s="135"/>
      <c r="F229" s="135"/>
      <c r="G229" s="136"/>
      <c r="H229" s="134"/>
      <c r="I229" s="135"/>
      <c r="J229" s="135"/>
      <c r="K229" s="135"/>
      <c r="L229" s="135"/>
      <c r="M229" s="135"/>
      <c r="N229" s="135"/>
      <c r="O229" s="135"/>
      <c r="P229" s="135"/>
      <c r="Q229" s="135"/>
      <c r="R229" s="135"/>
      <c r="S229" s="135"/>
      <c r="T229" s="135"/>
      <c r="U229" s="135"/>
      <c r="V229" s="136"/>
      <c r="W229" s="134"/>
      <c r="X229" s="135"/>
      <c r="Y229" s="135"/>
      <c r="Z229" s="135"/>
      <c r="AA229" s="136"/>
      <c r="AB229" s="134"/>
      <c r="AC229" s="135"/>
      <c r="AD229" s="135"/>
      <c r="AE229" s="135"/>
      <c r="AF229" s="135"/>
      <c r="AG229" s="135"/>
      <c r="AH229" s="135"/>
      <c r="AI229" s="135"/>
      <c r="AJ229" s="135"/>
      <c r="AK229" s="135"/>
      <c r="AL229" s="135"/>
      <c r="AM229" s="135"/>
      <c r="AN229" s="135"/>
      <c r="AO229" s="135"/>
      <c r="AP229" s="136"/>
      <c r="AS229" s="484"/>
      <c r="AT229" s="484"/>
      <c r="AU229" s="484"/>
      <c r="AV229" s="484"/>
      <c r="AW229" s="484"/>
      <c r="AX229" s="484"/>
      <c r="AY229" s="484"/>
      <c r="AZ229" s="484"/>
      <c r="BA229" s="484"/>
      <c r="BB229" s="484"/>
      <c r="BC229" s="485"/>
      <c r="BD229" s="485"/>
      <c r="BE229" s="485"/>
      <c r="BF229" s="485"/>
      <c r="BG229" s="485"/>
      <c r="BH229" s="485"/>
      <c r="BI229" s="485"/>
      <c r="BJ229" s="485"/>
      <c r="BK229" s="485"/>
      <c r="BL229" s="485"/>
      <c r="BM229" s="485"/>
      <c r="BN229" s="486"/>
      <c r="BO229" s="294" t="str">
        <f t="shared" ref="BO229" si="36">+BO169</f>
        <v>消費税等10%</v>
      </c>
      <c r="BP229" s="295"/>
      <c r="BQ229" s="295"/>
      <c r="BR229" s="295"/>
      <c r="BS229" s="295"/>
      <c r="BT229" s="295"/>
      <c r="BU229" s="295"/>
      <c r="BV229" s="295"/>
      <c r="BW229" s="295"/>
      <c r="BX229" s="295"/>
      <c r="BY229" s="295"/>
      <c r="BZ229" s="271" t="str">
        <f>IF(BZ49="","",BZ49)</f>
        <v/>
      </c>
      <c r="CA229" s="272"/>
      <c r="CB229" s="272"/>
      <c r="CC229" s="272"/>
      <c r="CD229" s="272"/>
      <c r="CE229" s="272"/>
      <c r="CF229" s="272"/>
      <c r="CG229" s="272"/>
      <c r="CH229" s="272"/>
      <c r="CI229" s="272"/>
      <c r="CJ229" s="272"/>
      <c r="CK229" s="273"/>
    </row>
    <row r="230" spans="3:89" ht="12.95" customHeight="1" thickBot="1">
      <c r="C230" s="8"/>
      <c r="D230" s="9"/>
      <c r="E230" s="9"/>
      <c r="F230" s="9"/>
      <c r="G230" s="9"/>
      <c r="H230" s="8"/>
      <c r="I230" s="9"/>
      <c r="J230" s="9"/>
      <c r="K230" s="9"/>
      <c r="L230" s="9"/>
      <c r="M230" s="9"/>
      <c r="N230" s="9"/>
      <c r="O230" s="9"/>
      <c r="P230" s="9"/>
      <c r="Q230" s="9"/>
      <c r="R230" s="9"/>
      <c r="S230" s="9"/>
      <c r="T230" s="9"/>
      <c r="U230" s="9"/>
      <c r="V230" s="9"/>
      <c r="W230" s="8"/>
      <c r="X230" s="9"/>
      <c r="Y230" s="9"/>
      <c r="Z230" s="9"/>
      <c r="AA230" s="9"/>
      <c r="AB230" s="8"/>
      <c r="AC230" s="9"/>
      <c r="AD230" s="9"/>
      <c r="AE230" s="9"/>
      <c r="AF230" s="9"/>
      <c r="AG230" s="9"/>
      <c r="AH230" s="9"/>
      <c r="AI230" s="9"/>
      <c r="AJ230" s="9"/>
      <c r="AK230" s="9"/>
      <c r="AL230" s="9"/>
      <c r="AM230" s="9"/>
      <c r="AN230" s="9"/>
      <c r="AO230" s="9"/>
      <c r="AP230" s="10"/>
      <c r="AS230" s="484"/>
      <c r="AT230" s="484"/>
      <c r="AU230" s="484"/>
      <c r="AV230" s="484"/>
      <c r="AW230" s="484"/>
      <c r="AX230" s="484"/>
      <c r="AY230" s="484"/>
      <c r="AZ230" s="484"/>
      <c r="BA230" s="484"/>
      <c r="BB230" s="484"/>
      <c r="BC230" s="485"/>
      <c r="BD230" s="485"/>
      <c r="BE230" s="485"/>
      <c r="BF230" s="485"/>
      <c r="BG230" s="485"/>
      <c r="BH230" s="485"/>
      <c r="BI230" s="485"/>
      <c r="BJ230" s="485"/>
      <c r="BK230" s="485"/>
      <c r="BL230" s="485"/>
      <c r="BM230" s="485"/>
      <c r="BN230" s="486"/>
      <c r="BO230" s="294"/>
      <c r="BP230" s="295"/>
      <c r="BQ230" s="295"/>
      <c r="BR230" s="295"/>
      <c r="BS230" s="295"/>
      <c r="BT230" s="295"/>
      <c r="BU230" s="295"/>
      <c r="BV230" s="295"/>
      <c r="BW230" s="295"/>
      <c r="BX230" s="295"/>
      <c r="BY230" s="295"/>
      <c r="BZ230" s="308"/>
      <c r="CA230" s="309"/>
      <c r="CB230" s="309"/>
      <c r="CC230" s="309"/>
      <c r="CD230" s="309"/>
      <c r="CE230" s="309"/>
      <c r="CF230" s="309"/>
      <c r="CG230" s="309"/>
      <c r="CH230" s="309"/>
      <c r="CI230" s="309"/>
      <c r="CJ230" s="309"/>
      <c r="CK230" s="310"/>
    </row>
    <row r="231" spans="3:89" ht="12.95" customHeight="1" thickBot="1">
      <c r="C231" s="12"/>
      <c r="D231" s="2"/>
      <c r="E231" s="2"/>
      <c r="F231" s="2"/>
      <c r="G231" s="2"/>
      <c r="H231" s="12"/>
      <c r="I231" s="2"/>
      <c r="J231" s="2"/>
      <c r="K231" s="2"/>
      <c r="L231" s="2"/>
      <c r="M231" s="2"/>
      <c r="N231" s="2"/>
      <c r="O231" s="2"/>
      <c r="P231" s="2"/>
      <c r="Q231" s="2"/>
      <c r="R231" s="2"/>
      <c r="S231" s="2"/>
      <c r="T231" s="2"/>
      <c r="U231" s="2"/>
      <c r="V231" s="2"/>
      <c r="W231" s="12"/>
      <c r="X231" s="2"/>
      <c r="Y231" s="2"/>
      <c r="Z231" s="2"/>
      <c r="AA231" s="2"/>
      <c r="AB231" s="12"/>
      <c r="AC231" s="2"/>
      <c r="AD231" s="2"/>
      <c r="AE231" s="2"/>
      <c r="AF231" s="2"/>
      <c r="AG231" s="2"/>
      <c r="AH231" s="2"/>
      <c r="AI231" s="2"/>
      <c r="AJ231" s="2"/>
      <c r="AK231" s="2"/>
      <c r="AL231" s="2"/>
      <c r="AM231" s="2"/>
      <c r="AN231" s="2"/>
      <c r="AO231" s="2"/>
      <c r="AP231" s="14"/>
      <c r="AS231" s="484"/>
      <c r="AT231" s="484"/>
      <c r="AU231" s="484"/>
      <c r="AV231" s="484"/>
      <c r="AW231" s="484"/>
      <c r="AX231" s="484"/>
      <c r="AY231" s="484"/>
      <c r="AZ231" s="484"/>
      <c r="BA231" s="484"/>
      <c r="BB231" s="484"/>
      <c r="BC231" s="485"/>
      <c r="BD231" s="485"/>
      <c r="BE231" s="485"/>
      <c r="BF231" s="485"/>
      <c r="BG231" s="485"/>
      <c r="BH231" s="485"/>
      <c r="BI231" s="485"/>
      <c r="BJ231" s="485"/>
      <c r="BK231" s="485"/>
      <c r="BL231" s="485"/>
      <c r="BM231" s="485"/>
      <c r="BN231" s="486"/>
      <c r="BO231" s="510" t="str">
        <f t="shared" ref="BO231" si="37">+BO171</f>
        <v>税込合計</v>
      </c>
      <c r="BP231" s="510"/>
      <c r="BQ231" s="510"/>
      <c r="BR231" s="510"/>
      <c r="BS231" s="510"/>
      <c r="BT231" s="510"/>
      <c r="BU231" s="510"/>
      <c r="BV231" s="510"/>
      <c r="BW231" s="510"/>
      <c r="BX231" s="510"/>
      <c r="BY231" s="510"/>
      <c r="BZ231" s="271" t="str">
        <f>IF(BZ51="","",BZ51)</f>
        <v/>
      </c>
      <c r="CA231" s="272"/>
      <c r="CB231" s="272"/>
      <c r="CC231" s="272"/>
      <c r="CD231" s="272"/>
      <c r="CE231" s="272"/>
      <c r="CF231" s="272"/>
      <c r="CG231" s="272"/>
      <c r="CH231" s="272"/>
      <c r="CI231" s="272"/>
      <c r="CJ231" s="272"/>
      <c r="CK231" s="273"/>
    </row>
    <row r="232" spans="3:89" ht="12.95" customHeight="1" thickBot="1">
      <c r="C232" s="12"/>
      <c r="D232" s="2"/>
      <c r="E232" s="2"/>
      <c r="F232" s="2"/>
      <c r="G232" s="2"/>
      <c r="H232" s="12"/>
      <c r="I232" s="2"/>
      <c r="J232" s="2"/>
      <c r="K232" s="2"/>
      <c r="L232" s="2"/>
      <c r="M232" s="2"/>
      <c r="N232" s="2"/>
      <c r="O232" s="2"/>
      <c r="P232" s="2"/>
      <c r="Q232" s="2"/>
      <c r="R232" s="2"/>
      <c r="S232" s="2"/>
      <c r="T232" s="2"/>
      <c r="U232" s="2"/>
      <c r="V232" s="2"/>
      <c r="W232" s="12"/>
      <c r="X232" s="2"/>
      <c r="Y232" s="2"/>
      <c r="Z232" s="2"/>
      <c r="AA232" s="2"/>
      <c r="AB232" s="12"/>
      <c r="AC232" s="2"/>
      <c r="AD232" s="2"/>
      <c r="AE232" s="2"/>
      <c r="AF232" s="2"/>
      <c r="AG232" s="2"/>
      <c r="AH232" s="2"/>
      <c r="AI232" s="2"/>
      <c r="AJ232" s="2"/>
      <c r="AK232" s="2"/>
      <c r="AL232" s="2"/>
      <c r="AM232" s="2"/>
      <c r="AN232" s="2"/>
      <c r="AO232" s="2"/>
      <c r="AP232" s="14"/>
      <c r="AS232" s="484"/>
      <c r="AT232" s="484"/>
      <c r="AU232" s="484"/>
      <c r="AV232" s="484"/>
      <c r="AW232" s="484"/>
      <c r="AX232" s="484"/>
      <c r="AY232" s="484"/>
      <c r="AZ232" s="484"/>
      <c r="BA232" s="484"/>
      <c r="BB232" s="484"/>
      <c r="BC232" s="485"/>
      <c r="BD232" s="485"/>
      <c r="BE232" s="485"/>
      <c r="BF232" s="485"/>
      <c r="BG232" s="485"/>
      <c r="BH232" s="485"/>
      <c r="BI232" s="485"/>
      <c r="BJ232" s="485"/>
      <c r="BK232" s="485"/>
      <c r="BL232" s="485"/>
      <c r="BM232" s="485"/>
      <c r="BN232" s="486"/>
      <c r="BO232" s="510"/>
      <c r="BP232" s="510"/>
      <c r="BQ232" s="510"/>
      <c r="BR232" s="510"/>
      <c r="BS232" s="510"/>
      <c r="BT232" s="510"/>
      <c r="BU232" s="510"/>
      <c r="BV232" s="510"/>
      <c r="BW232" s="510"/>
      <c r="BX232" s="510"/>
      <c r="BY232" s="510"/>
      <c r="BZ232" s="308"/>
      <c r="CA232" s="309"/>
      <c r="CB232" s="309"/>
      <c r="CC232" s="309"/>
      <c r="CD232" s="309"/>
      <c r="CE232" s="309"/>
      <c r="CF232" s="309"/>
      <c r="CG232" s="309"/>
      <c r="CH232" s="309"/>
      <c r="CI232" s="309"/>
      <c r="CJ232" s="309"/>
      <c r="CK232" s="310"/>
    </row>
    <row r="233" spans="3:89" ht="12.95" customHeight="1">
      <c r="C233" s="12"/>
      <c r="D233" s="2"/>
      <c r="E233" s="2"/>
      <c r="F233" s="2"/>
      <c r="G233" s="2"/>
      <c r="H233" s="12"/>
      <c r="I233" s="2"/>
      <c r="J233" s="2"/>
      <c r="K233" s="2"/>
      <c r="L233" s="2"/>
      <c r="M233" s="2"/>
      <c r="N233" s="2"/>
      <c r="O233" s="2"/>
      <c r="P233" s="2"/>
      <c r="Q233" s="2"/>
      <c r="R233" s="2"/>
      <c r="S233" s="2"/>
      <c r="T233" s="2"/>
      <c r="U233" s="2"/>
      <c r="V233" s="2"/>
      <c r="W233" s="12"/>
      <c r="X233" s="2"/>
      <c r="Y233" s="2"/>
      <c r="Z233" s="2"/>
      <c r="AA233" s="2"/>
      <c r="AB233" s="12"/>
      <c r="AC233" s="2"/>
      <c r="AD233" s="2"/>
      <c r="AE233" s="2"/>
      <c r="AF233" s="2"/>
      <c r="AG233" s="2"/>
      <c r="AH233" s="2"/>
      <c r="AI233" s="2"/>
      <c r="AJ233" s="2"/>
      <c r="AK233" s="2"/>
      <c r="AL233" s="2"/>
      <c r="AM233" s="2"/>
      <c r="AN233" s="2"/>
      <c r="AO233" s="2"/>
      <c r="AP233" s="14"/>
      <c r="BM233" s="455"/>
      <c r="BN233" s="455"/>
      <c r="BO233" s="132"/>
      <c r="BP233" s="132"/>
      <c r="BQ233" s="132"/>
      <c r="BR233" s="132"/>
      <c r="BS233" s="132"/>
      <c r="BT233" s="132"/>
      <c r="BU233" s="132"/>
      <c r="BV233" s="132"/>
      <c r="BW233" s="132"/>
      <c r="BX233" s="132"/>
      <c r="BY233" s="132"/>
      <c r="BZ233" s="474"/>
      <c r="CA233" s="474"/>
      <c r="CB233" s="474"/>
      <c r="CC233" s="474"/>
      <c r="CD233" s="474"/>
      <c r="CE233" s="474"/>
      <c r="CF233" s="474"/>
      <c r="CG233" s="474"/>
      <c r="CH233" s="474"/>
      <c r="CI233" s="474"/>
      <c r="CJ233" s="474"/>
      <c r="CK233" s="474"/>
    </row>
    <row r="234" spans="3:89" ht="12.95" customHeight="1" thickBot="1">
      <c r="C234" s="24"/>
      <c r="D234" s="25"/>
      <c r="E234" s="25"/>
      <c r="F234" s="25"/>
      <c r="G234" s="25"/>
      <c r="H234" s="24"/>
      <c r="I234" s="25"/>
      <c r="J234" s="25"/>
      <c r="K234" s="25"/>
      <c r="L234" s="25"/>
      <c r="M234" s="25"/>
      <c r="N234" s="25"/>
      <c r="O234" s="25"/>
      <c r="P234" s="25"/>
      <c r="Q234" s="25"/>
      <c r="R234" s="25"/>
      <c r="S234" s="25"/>
      <c r="T234" s="25"/>
      <c r="U234" s="25"/>
      <c r="V234" s="25"/>
      <c r="W234" s="24"/>
      <c r="X234" s="25"/>
      <c r="Y234" s="25"/>
      <c r="Z234" s="25"/>
      <c r="AA234" s="25"/>
      <c r="AB234" s="24"/>
      <c r="AC234" s="25"/>
      <c r="AD234" s="25"/>
      <c r="AE234" s="25"/>
      <c r="AF234" s="25"/>
      <c r="AG234" s="25"/>
      <c r="AH234" s="25"/>
      <c r="AI234" s="25"/>
      <c r="AJ234" s="25"/>
      <c r="AK234" s="25"/>
      <c r="AL234" s="25"/>
      <c r="AM234" s="25"/>
      <c r="AN234" s="25"/>
      <c r="AO234" s="25"/>
      <c r="AP234" s="50"/>
      <c r="BM234" s="454"/>
      <c r="BN234" s="455"/>
      <c r="BO234" s="147"/>
      <c r="BP234" s="147"/>
      <c r="BQ234" s="147"/>
      <c r="BR234" s="147"/>
      <c r="BS234" s="147"/>
      <c r="BT234" s="147"/>
      <c r="BU234" s="147"/>
      <c r="BV234" s="147"/>
      <c r="BW234" s="147"/>
      <c r="BX234" s="147"/>
      <c r="BY234" s="147"/>
      <c r="BZ234" s="436"/>
      <c r="CA234" s="436"/>
      <c r="CB234" s="436"/>
      <c r="CC234" s="436"/>
      <c r="CD234" s="436"/>
      <c r="CE234" s="436"/>
      <c r="CF234" s="436"/>
      <c r="CG234" s="436"/>
      <c r="CH234" s="436"/>
      <c r="CI234" s="436"/>
      <c r="CJ234" s="436"/>
      <c r="CK234" s="436"/>
    </row>
    <row r="235" spans="3:89" ht="12.95" customHeight="1" thickBot="1">
      <c r="BM235" s="454"/>
      <c r="BN235" s="455"/>
      <c r="BO235" s="147"/>
      <c r="BP235" s="147"/>
      <c r="BQ235" s="147"/>
      <c r="BR235" s="147"/>
      <c r="BS235" s="147"/>
      <c r="BT235" s="147"/>
      <c r="BU235" s="147"/>
      <c r="BV235" s="147"/>
      <c r="BW235" s="147"/>
      <c r="BX235" s="147"/>
      <c r="BY235" s="147"/>
      <c r="BZ235" s="436"/>
      <c r="CA235" s="436"/>
      <c r="CB235" s="436"/>
      <c r="CC235" s="436"/>
      <c r="CD235" s="436"/>
      <c r="CE235" s="436"/>
      <c r="CF235" s="436"/>
      <c r="CG235" s="436"/>
      <c r="CH235" s="436"/>
      <c r="CI235" s="436"/>
      <c r="CJ235" s="436"/>
      <c r="CK235" s="436"/>
    </row>
    <row r="236" spans="3:89" ht="12.95" customHeight="1" thickBot="1">
      <c r="C236" s="131" t="s">
        <v>79</v>
      </c>
      <c r="D236" s="132"/>
      <c r="E236" s="132"/>
      <c r="F236" s="132"/>
      <c r="G236" s="132"/>
      <c r="H236" s="132"/>
      <c r="I236" s="132"/>
      <c r="J236" s="133"/>
      <c r="K236" s="58"/>
      <c r="L236" s="59"/>
      <c r="M236" s="59"/>
      <c r="N236" s="59"/>
      <c r="O236" s="132" t="s">
        <v>8</v>
      </c>
      <c r="P236" s="132"/>
      <c r="Q236" s="59"/>
      <c r="R236" s="59"/>
      <c r="S236" s="59"/>
      <c r="T236" s="59"/>
      <c r="U236" s="132" t="s">
        <v>9</v>
      </c>
      <c r="V236" s="133"/>
      <c r="W236" s="492" t="s">
        <v>80</v>
      </c>
      <c r="X236" s="493"/>
      <c r="Y236" s="493"/>
      <c r="Z236" s="493"/>
      <c r="AA236" s="493"/>
      <c r="AB236" s="493"/>
      <c r="AC236" s="494"/>
      <c r="AD236" s="58"/>
      <c r="AE236" s="59"/>
      <c r="AF236" s="59"/>
      <c r="AG236" s="59"/>
      <c r="AH236" s="59"/>
      <c r="AI236" s="59"/>
      <c r="AJ236" s="59"/>
      <c r="AK236" s="59"/>
      <c r="AL236" s="59"/>
      <c r="AM236" s="59"/>
      <c r="AN236" s="59"/>
      <c r="AO236" s="59"/>
      <c r="AP236" s="60"/>
      <c r="AQ236" s="61"/>
      <c r="AR236" s="62"/>
      <c r="AS236" s="62"/>
      <c r="AT236" s="62"/>
      <c r="AU236" s="501" t="s">
        <v>81</v>
      </c>
      <c r="AV236" s="502"/>
      <c r="AW236" s="502"/>
      <c r="AX236" s="502"/>
      <c r="AY236" s="503"/>
      <c r="BM236" s="454"/>
      <c r="BN236" s="455"/>
      <c r="BO236" s="147"/>
      <c r="BP236" s="147"/>
      <c r="BQ236" s="147"/>
      <c r="BR236" s="147"/>
      <c r="BS236" s="147"/>
      <c r="BT236" s="147"/>
      <c r="BU236" s="147"/>
      <c r="BV236" s="147"/>
      <c r="BW236" s="147"/>
      <c r="BX236" s="147"/>
      <c r="BY236" s="147"/>
      <c r="BZ236" s="436"/>
      <c r="CA236" s="436"/>
      <c r="CB236" s="436"/>
      <c r="CC236" s="436"/>
      <c r="CD236" s="436"/>
      <c r="CE236" s="436"/>
      <c r="CF236" s="436"/>
      <c r="CG236" s="436"/>
      <c r="CH236" s="436"/>
      <c r="CI236" s="436"/>
      <c r="CJ236" s="436"/>
      <c r="CK236" s="436"/>
    </row>
    <row r="237" spans="3:89" ht="12.95" customHeight="1">
      <c r="C237" s="216"/>
      <c r="D237" s="147"/>
      <c r="E237" s="147"/>
      <c r="F237" s="147"/>
      <c r="G237" s="147"/>
      <c r="H237" s="147"/>
      <c r="I237" s="147"/>
      <c r="J237" s="491"/>
      <c r="K237" s="63"/>
      <c r="L237" s="52"/>
      <c r="M237" s="52"/>
      <c r="N237" s="52"/>
      <c r="O237" s="147"/>
      <c r="P237" s="147"/>
      <c r="Q237" s="52"/>
      <c r="R237" s="52"/>
      <c r="S237" s="52"/>
      <c r="T237" s="52"/>
      <c r="U237" s="147"/>
      <c r="V237" s="491"/>
      <c r="W237" s="495"/>
      <c r="X237" s="496"/>
      <c r="Y237" s="496"/>
      <c r="Z237" s="496"/>
      <c r="AA237" s="496"/>
      <c r="AB237" s="496"/>
      <c r="AC237" s="497"/>
      <c r="AD237" s="63"/>
      <c r="AE237" s="52"/>
      <c r="AF237" s="52"/>
      <c r="AG237" s="52"/>
      <c r="AH237" s="52"/>
      <c r="AI237" s="52"/>
      <c r="AJ237" s="52"/>
      <c r="AK237" s="52"/>
      <c r="AL237" s="52"/>
      <c r="AM237" s="52"/>
      <c r="AN237" s="52"/>
      <c r="AO237" s="52"/>
      <c r="AP237" s="64"/>
      <c r="AQ237" s="65"/>
      <c r="AR237" s="61"/>
      <c r="AS237" s="66"/>
      <c r="AT237" s="67"/>
      <c r="AU237" s="504"/>
      <c r="AV237" s="505"/>
      <c r="AW237" s="505"/>
      <c r="AX237" s="505"/>
      <c r="AY237" s="506"/>
      <c r="BM237" s="15"/>
      <c r="BN237" s="54"/>
      <c r="BO237" s="26"/>
      <c r="BP237" s="26"/>
      <c r="BQ237" s="26"/>
      <c r="BR237" s="26"/>
      <c r="BS237" s="26"/>
      <c r="BT237" s="26"/>
      <c r="BU237" s="26"/>
      <c r="BV237" s="26"/>
      <c r="BW237" s="26"/>
      <c r="BX237" s="26"/>
      <c r="BY237" s="26"/>
      <c r="BZ237" s="55"/>
      <c r="CA237" s="55"/>
      <c r="CB237" s="55"/>
      <c r="CC237" s="55"/>
      <c r="CD237" s="55"/>
      <c r="CE237" s="55"/>
      <c r="CF237" s="55"/>
      <c r="CG237" s="55"/>
      <c r="CH237" s="55"/>
      <c r="CI237" s="55"/>
      <c r="CJ237" s="55"/>
      <c r="CK237" s="55"/>
    </row>
    <row r="238" spans="3:89" ht="12.95" customHeight="1" thickBot="1">
      <c r="C238" s="216"/>
      <c r="D238" s="147"/>
      <c r="E238" s="147"/>
      <c r="F238" s="147"/>
      <c r="G238" s="147"/>
      <c r="H238" s="147"/>
      <c r="I238" s="147"/>
      <c r="J238" s="491"/>
      <c r="K238" s="63"/>
      <c r="L238" s="52"/>
      <c r="M238" s="52"/>
      <c r="N238" s="52"/>
      <c r="O238" s="147"/>
      <c r="P238" s="147"/>
      <c r="Q238" s="52"/>
      <c r="R238" s="52"/>
      <c r="S238" s="52"/>
      <c r="T238" s="52"/>
      <c r="U238" s="147"/>
      <c r="V238" s="491"/>
      <c r="W238" s="495"/>
      <c r="X238" s="496"/>
      <c r="Y238" s="496"/>
      <c r="Z238" s="496"/>
      <c r="AA238" s="496"/>
      <c r="AB238" s="496"/>
      <c r="AC238" s="497"/>
      <c r="AD238" s="63"/>
      <c r="AE238" s="52"/>
      <c r="AF238" s="52"/>
      <c r="AG238" s="52"/>
      <c r="AH238" s="52"/>
      <c r="AI238" s="52"/>
      <c r="AJ238" s="52"/>
      <c r="AK238" s="52"/>
      <c r="AL238" s="52"/>
      <c r="AM238" s="52"/>
      <c r="AN238" s="52"/>
      <c r="AO238" s="52"/>
      <c r="AP238" s="64"/>
      <c r="AQ238" s="65"/>
      <c r="AR238" s="68"/>
      <c r="AS238" s="69"/>
      <c r="AT238" s="67"/>
      <c r="AU238" s="504"/>
      <c r="AV238" s="505"/>
      <c r="AW238" s="505"/>
      <c r="AX238" s="505"/>
      <c r="AY238" s="506"/>
    </row>
    <row r="239" spans="3:89" ht="12.95" customHeight="1" thickBot="1">
      <c r="C239" s="134"/>
      <c r="D239" s="135"/>
      <c r="E239" s="135"/>
      <c r="F239" s="135"/>
      <c r="G239" s="135"/>
      <c r="H239" s="135"/>
      <c r="I239" s="135"/>
      <c r="J239" s="136"/>
      <c r="K239" s="70"/>
      <c r="L239" s="71"/>
      <c r="M239" s="71"/>
      <c r="N239" s="71"/>
      <c r="O239" s="135"/>
      <c r="P239" s="135"/>
      <c r="Q239" s="71"/>
      <c r="R239" s="71"/>
      <c r="S239" s="71"/>
      <c r="T239" s="71"/>
      <c r="U239" s="135"/>
      <c r="V239" s="136"/>
      <c r="W239" s="498"/>
      <c r="X239" s="499"/>
      <c r="Y239" s="499"/>
      <c r="Z239" s="499"/>
      <c r="AA239" s="499"/>
      <c r="AB239" s="499"/>
      <c r="AC239" s="500"/>
      <c r="AD239" s="70"/>
      <c r="AE239" s="71"/>
      <c r="AF239" s="71"/>
      <c r="AG239" s="71"/>
      <c r="AH239" s="71"/>
      <c r="AI239" s="71"/>
      <c r="AJ239" s="71"/>
      <c r="AK239" s="71"/>
      <c r="AL239" s="71"/>
      <c r="AM239" s="71"/>
      <c r="AN239" s="71"/>
      <c r="AO239" s="71"/>
      <c r="AP239" s="72"/>
      <c r="AQ239" s="68"/>
      <c r="AR239" s="73"/>
      <c r="AS239" s="73"/>
      <c r="AT239" s="73"/>
      <c r="AU239" s="507"/>
      <c r="AV239" s="508"/>
      <c r="AW239" s="508"/>
      <c r="AX239" s="508"/>
      <c r="AY239" s="509"/>
    </row>
    <row r="240" spans="3:89" ht="12.95" customHeight="1"/>
  </sheetData>
  <sheetProtection sheet="1" objects="1" scenarios="1"/>
  <mergeCells count="514">
    <mergeCell ref="CM7:DP8"/>
    <mergeCell ref="C236:J239"/>
    <mergeCell ref="O236:P239"/>
    <mergeCell ref="U236:V239"/>
    <mergeCell ref="W236:AC239"/>
    <mergeCell ref="AU236:AY239"/>
    <mergeCell ref="BM233:BN234"/>
    <mergeCell ref="BO233:BY234"/>
    <mergeCell ref="BZ233:CK234"/>
    <mergeCell ref="BM235:BN236"/>
    <mergeCell ref="BO235:BY236"/>
    <mergeCell ref="BZ235:CK236"/>
    <mergeCell ref="BO229:BY230"/>
    <mergeCell ref="BZ229:CK230"/>
    <mergeCell ref="AS231:BB232"/>
    <mergeCell ref="BC231:BN232"/>
    <mergeCell ref="BO231:BY232"/>
    <mergeCell ref="BZ231:CK232"/>
    <mergeCell ref="AS227:BB228"/>
    <mergeCell ref="BC227:BN228"/>
    <mergeCell ref="BO227:BY228"/>
    <mergeCell ref="BZ227:CK228"/>
    <mergeCell ref="C228:G229"/>
    <mergeCell ref="H228:V229"/>
    <mergeCell ref="W228:AA229"/>
    <mergeCell ref="AB228:AP229"/>
    <mergeCell ref="AS229:BB230"/>
    <mergeCell ref="BC229:BN230"/>
    <mergeCell ref="C225:AT226"/>
    <mergeCell ref="AU225:AX226"/>
    <mergeCell ref="AY225:BD226"/>
    <mergeCell ref="BE225:BN226"/>
    <mergeCell ref="BO225:BY226"/>
    <mergeCell ref="BZ225:CK226"/>
    <mergeCell ref="C223:AT224"/>
    <mergeCell ref="AU223:AX224"/>
    <mergeCell ref="AY223:BD224"/>
    <mergeCell ref="BE223:BN224"/>
    <mergeCell ref="BO223:BY224"/>
    <mergeCell ref="BZ223:CK224"/>
    <mergeCell ref="C221:AT222"/>
    <mergeCell ref="AU221:AX222"/>
    <mergeCell ref="AY221:BD222"/>
    <mergeCell ref="BE221:BN222"/>
    <mergeCell ref="BO221:BY222"/>
    <mergeCell ref="BZ221:CK222"/>
    <mergeCell ref="C219:AT220"/>
    <mergeCell ref="AU219:AX220"/>
    <mergeCell ref="AY219:BD220"/>
    <mergeCell ref="BE219:BN220"/>
    <mergeCell ref="BO219:BY220"/>
    <mergeCell ref="BZ219:CK220"/>
    <mergeCell ref="C217:AT218"/>
    <mergeCell ref="AU217:AX218"/>
    <mergeCell ref="AY217:BD218"/>
    <mergeCell ref="BE217:BN218"/>
    <mergeCell ref="BO217:BY218"/>
    <mergeCell ref="BZ217:CK218"/>
    <mergeCell ref="C215:AT216"/>
    <mergeCell ref="AU215:AX216"/>
    <mergeCell ref="AY215:BD216"/>
    <mergeCell ref="BE215:BN216"/>
    <mergeCell ref="BO215:BY216"/>
    <mergeCell ref="BZ215:CK216"/>
    <mergeCell ref="C213:AT214"/>
    <mergeCell ref="AU213:AX214"/>
    <mergeCell ref="AY213:BD214"/>
    <mergeCell ref="BE213:BN214"/>
    <mergeCell ref="BO213:BY214"/>
    <mergeCell ref="BZ213:CK214"/>
    <mergeCell ref="C211:AT212"/>
    <mergeCell ref="AU211:AX212"/>
    <mergeCell ref="AY211:BD212"/>
    <mergeCell ref="BE211:BN212"/>
    <mergeCell ref="BO211:CK211"/>
    <mergeCell ref="BO212:BY212"/>
    <mergeCell ref="BZ212:CK212"/>
    <mergeCell ref="BW203:CC205"/>
    <mergeCell ref="CD203:CK205"/>
    <mergeCell ref="BG206:BN208"/>
    <mergeCell ref="BO206:BV208"/>
    <mergeCell ref="BW206:CC208"/>
    <mergeCell ref="CD206:CK208"/>
    <mergeCell ref="C203:H208"/>
    <mergeCell ref="I203:R208"/>
    <mergeCell ref="S203:X208"/>
    <mergeCell ref="Y203:BD208"/>
    <mergeCell ref="BG203:BN205"/>
    <mergeCell ref="BO203:BV205"/>
    <mergeCell ref="AG197:AN200"/>
    <mergeCell ref="AO197:BG200"/>
    <mergeCell ref="H198:Y198"/>
    <mergeCell ref="D199:G199"/>
    <mergeCell ref="H199:AE201"/>
    <mergeCell ref="BI193:BL195"/>
    <mergeCell ref="BM193:BW195"/>
    <mergeCell ref="BX193:CA195"/>
    <mergeCell ref="CB193:CK195"/>
    <mergeCell ref="H194:AE194"/>
    <mergeCell ref="D195:G195"/>
    <mergeCell ref="H195:AE197"/>
    <mergeCell ref="BI196:BL198"/>
    <mergeCell ref="BM196:BW198"/>
    <mergeCell ref="BX196:CA198"/>
    <mergeCell ref="P181:AF182"/>
    <mergeCell ref="BI189:BP190"/>
    <mergeCell ref="BQ189:BS190"/>
    <mergeCell ref="BT189:BU190"/>
    <mergeCell ref="BV189:CJ190"/>
    <mergeCell ref="D190:G190"/>
    <mergeCell ref="H190:AE191"/>
    <mergeCell ref="BB185:BC185"/>
    <mergeCell ref="AK187:BC187"/>
    <mergeCell ref="D188:E188"/>
    <mergeCell ref="H188:M188"/>
    <mergeCell ref="H189:AE189"/>
    <mergeCell ref="AG189:AN192"/>
    <mergeCell ref="AO189:BG192"/>
    <mergeCell ref="H192:AE193"/>
    <mergeCell ref="AG193:AN196"/>
    <mergeCell ref="AO193:BG196"/>
    <mergeCell ref="AK185:AN185"/>
    <mergeCell ref="AO185:AQ185"/>
    <mergeCell ref="AR185:AS185"/>
    <mergeCell ref="AT185:AV185"/>
    <mergeCell ref="AW185:AX185"/>
    <mergeCell ref="AY185:BA185"/>
    <mergeCell ref="CB196:CK198"/>
    <mergeCell ref="BM176:BN177"/>
    <mergeCell ref="BO176:BY177"/>
    <mergeCell ref="BZ176:CK177"/>
    <mergeCell ref="AG182:BG183"/>
    <mergeCell ref="BI182:BS183"/>
    <mergeCell ref="AS171:BB172"/>
    <mergeCell ref="BC171:BN172"/>
    <mergeCell ref="BO171:BY172"/>
    <mergeCell ref="BZ171:CK172"/>
    <mergeCell ref="BM173:BN174"/>
    <mergeCell ref="BO173:BY174"/>
    <mergeCell ref="BZ173:CK174"/>
    <mergeCell ref="AS167:BB168"/>
    <mergeCell ref="BC167:BN168"/>
    <mergeCell ref="BO167:BY168"/>
    <mergeCell ref="BZ167:CK168"/>
    <mergeCell ref="AS169:BB170"/>
    <mergeCell ref="BC169:BN170"/>
    <mergeCell ref="BO169:BY170"/>
    <mergeCell ref="BZ169:CK170"/>
    <mergeCell ref="C165:AT166"/>
    <mergeCell ref="AU165:AX166"/>
    <mergeCell ref="AY165:BD166"/>
    <mergeCell ref="BE165:BN166"/>
    <mergeCell ref="BO165:BY166"/>
    <mergeCell ref="BZ165:CK166"/>
    <mergeCell ref="C163:AT164"/>
    <mergeCell ref="AU163:AX164"/>
    <mergeCell ref="AY163:BD164"/>
    <mergeCell ref="BE163:BN164"/>
    <mergeCell ref="BO163:BY164"/>
    <mergeCell ref="BZ163:CK164"/>
    <mergeCell ref="C161:AT162"/>
    <mergeCell ref="AU161:AX162"/>
    <mergeCell ref="AY161:BD162"/>
    <mergeCell ref="BE161:BN162"/>
    <mergeCell ref="BO161:BY162"/>
    <mergeCell ref="BZ161:CK162"/>
    <mergeCell ref="C159:AT160"/>
    <mergeCell ref="AU159:AX160"/>
    <mergeCell ref="AY159:BD160"/>
    <mergeCell ref="BE159:BN160"/>
    <mergeCell ref="BO159:BY160"/>
    <mergeCell ref="BZ159:CK160"/>
    <mergeCell ref="C157:AT158"/>
    <mergeCell ref="AU157:AX158"/>
    <mergeCell ref="AY157:BD158"/>
    <mergeCell ref="BE157:BN158"/>
    <mergeCell ref="BO157:BY158"/>
    <mergeCell ref="BZ157:CK158"/>
    <mergeCell ref="C155:AT156"/>
    <mergeCell ref="AU155:AX156"/>
    <mergeCell ref="AY155:BD156"/>
    <mergeCell ref="BE155:BN156"/>
    <mergeCell ref="BO155:BY156"/>
    <mergeCell ref="BZ155:CK156"/>
    <mergeCell ref="C153:AT154"/>
    <mergeCell ref="AU153:AX154"/>
    <mergeCell ref="AY153:BD154"/>
    <mergeCell ref="BE153:BN154"/>
    <mergeCell ref="BO153:BY154"/>
    <mergeCell ref="BZ153:CK154"/>
    <mergeCell ref="C151:AT152"/>
    <mergeCell ref="AU151:AX152"/>
    <mergeCell ref="AY151:BD152"/>
    <mergeCell ref="BE151:BN152"/>
    <mergeCell ref="BO151:CK151"/>
    <mergeCell ref="BO152:BY152"/>
    <mergeCell ref="BZ152:CK152"/>
    <mergeCell ref="BW143:CC145"/>
    <mergeCell ref="CD143:CK145"/>
    <mergeCell ref="BG146:BN148"/>
    <mergeCell ref="BO146:BV148"/>
    <mergeCell ref="BW146:CC148"/>
    <mergeCell ref="CD146:CK148"/>
    <mergeCell ref="C143:H148"/>
    <mergeCell ref="I143:R148"/>
    <mergeCell ref="S143:X148"/>
    <mergeCell ref="Y143:BD148"/>
    <mergeCell ref="BG143:BN145"/>
    <mergeCell ref="BO143:BV145"/>
    <mergeCell ref="BM137:BW139"/>
    <mergeCell ref="BX137:CA139"/>
    <mergeCell ref="CB137:CK139"/>
    <mergeCell ref="H138:Y138"/>
    <mergeCell ref="D139:G139"/>
    <mergeCell ref="H139:AE141"/>
    <mergeCell ref="H134:AE134"/>
    <mergeCell ref="BI134:BL136"/>
    <mergeCell ref="BM134:BW136"/>
    <mergeCell ref="BX134:CA136"/>
    <mergeCell ref="CB134:CK136"/>
    <mergeCell ref="D135:G135"/>
    <mergeCell ref="H135:AE137"/>
    <mergeCell ref="AG137:AN140"/>
    <mergeCell ref="AO137:BG140"/>
    <mergeCell ref="BI137:BL139"/>
    <mergeCell ref="P121:AF122"/>
    <mergeCell ref="BI129:BP130"/>
    <mergeCell ref="BQ129:BS130"/>
    <mergeCell ref="BT129:BU130"/>
    <mergeCell ref="BV129:CJ130"/>
    <mergeCell ref="D130:G130"/>
    <mergeCell ref="H130:AE131"/>
    <mergeCell ref="BB125:BC125"/>
    <mergeCell ref="AK127:BC127"/>
    <mergeCell ref="D128:E128"/>
    <mergeCell ref="H128:M128"/>
    <mergeCell ref="H129:AE129"/>
    <mergeCell ref="AG129:AN132"/>
    <mergeCell ref="AO129:BG132"/>
    <mergeCell ref="H132:AE133"/>
    <mergeCell ref="AG133:AN136"/>
    <mergeCell ref="AO133:BG136"/>
    <mergeCell ref="AK125:AN125"/>
    <mergeCell ref="AO125:AQ125"/>
    <mergeCell ref="AR125:AS125"/>
    <mergeCell ref="AT125:AV125"/>
    <mergeCell ref="AW125:AX125"/>
    <mergeCell ref="AY125:BA125"/>
    <mergeCell ref="BH125:CD126"/>
    <mergeCell ref="BM115:BN118"/>
    <mergeCell ref="BO115:BY118"/>
    <mergeCell ref="BZ115:CK118"/>
    <mergeCell ref="AG122:BG123"/>
    <mergeCell ref="BI122:BS123"/>
    <mergeCell ref="AS111:BB112"/>
    <mergeCell ref="BC111:BN112"/>
    <mergeCell ref="BO111:BY112"/>
    <mergeCell ref="BZ111:CK112"/>
    <mergeCell ref="BM113:BN114"/>
    <mergeCell ref="BO113:BY114"/>
    <mergeCell ref="BZ113:CK114"/>
    <mergeCell ref="AS107:BB108"/>
    <mergeCell ref="BC107:BN108"/>
    <mergeCell ref="BO107:BY108"/>
    <mergeCell ref="BZ107:CK108"/>
    <mergeCell ref="AS109:BB110"/>
    <mergeCell ref="BC109:BN110"/>
    <mergeCell ref="BO109:BY110"/>
    <mergeCell ref="BZ109:CK110"/>
    <mergeCell ref="C105:AT106"/>
    <mergeCell ref="AU105:AX106"/>
    <mergeCell ref="AY105:BD106"/>
    <mergeCell ref="BE105:BN106"/>
    <mergeCell ref="BO105:BY106"/>
    <mergeCell ref="BZ105:CK106"/>
    <mergeCell ref="C103:AT104"/>
    <mergeCell ref="AU103:AX104"/>
    <mergeCell ref="AY103:BD104"/>
    <mergeCell ref="BE103:BN104"/>
    <mergeCell ref="BO103:BY104"/>
    <mergeCell ref="BZ103:CK104"/>
    <mergeCell ref="C101:AT102"/>
    <mergeCell ref="AU101:AX102"/>
    <mergeCell ref="AY101:BD102"/>
    <mergeCell ref="BE101:BN102"/>
    <mergeCell ref="BO101:BY102"/>
    <mergeCell ref="BZ101:CK102"/>
    <mergeCell ref="C99:AT100"/>
    <mergeCell ref="AU99:AX100"/>
    <mergeCell ref="AY99:BD100"/>
    <mergeCell ref="BE99:BN100"/>
    <mergeCell ref="BO99:BY100"/>
    <mergeCell ref="BZ99:CK100"/>
    <mergeCell ref="C97:AT98"/>
    <mergeCell ref="AU97:AX98"/>
    <mergeCell ref="AY97:BD98"/>
    <mergeCell ref="BE97:BN98"/>
    <mergeCell ref="BO97:BY98"/>
    <mergeCell ref="BZ97:CK98"/>
    <mergeCell ref="C95:AT96"/>
    <mergeCell ref="AU95:AX96"/>
    <mergeCell ref="AY95:BD96"/>
    <mergeCell ref="BE95:BN96"/>
    <mergeCell ref="BO95:BY96"/>
    <mergeCell ref="BZ95:CK96"/>
    <mergeCell ref="C93:AT94"/>
    <mergeCell ref="AU93:AX94"/>
    <mergeCell ref="AY93:BD94"/>
    <mergeCell ref="BE93:BN94"/>
    <mergeCell ref="BO93:BY94"/>
    <mergeCell ref="BZ93:CK94"/>
    <mergeCell ref="BO91:CK91"/>
    <mergeCell ref="BO92:BY92"/>
    <mergeCell ref="BZ92:CK92"/>
    <mergeCell ref="BO83:BV85"/>
    <mergeCell ref="BW83:CC85"/>
    <mergeCell ref="CD83:CK85"/>
    <mergeCell ref="BG86:BN88"/>
    <mergeCell ref="BO86:BV88"/>
    <mergeCell ref="BW86:CC88"/>
    <mergeCell ref="CD86:CK88"/>
    <mergeCell ref="C83:H88"/>
    <mergeCell ref="I83:R88"/>
    <mergeCell ref="S83:X88"/>
    <mergeCell ref="Y83:BD88"/>
    <mergeCell ref="BG83:BN85"/>
    <mergeCell ref="C91:AT92"/>
    <mergeCell ref="AU91:AX92"/>
    <mergeCell ref="AY91:BD92"/>
    <mergeCell ref="BE91:BN92"/>
    <mergeCell ref="AO73:BG76"/>
    <mergeCell ref="H74:AE74"/>
    <mergeCell ref="BI74:BL76"/>
    <mergeCell ref="BM74:BW76"/>
    <mergeCell ref="BX77:CA79"/>
    <mergeCell ref="CB77:CK79"/>
    <mergeCell ref="H78:Y78"/>
    <mergeCell ref="D79:G79"/>
    <mergeCell ref="H79:AE81"/>
    <mergeCell ref="BX74:CA76"/>
    <mergeCell ref="CB74:CK76"/>
    <mergeCell ref="P61:AF62"/>
    <mergeCell ref="BH65:CD66"/>
    <mergeCell ref="BI69:BP70"/>
    <mergeCell ref="BQ69:BS70"/>
    <mergeCell ref="BT69:BU70"/>
    <mergeCell ref="BV69:CJ70"/>
    <mergeCell ref="D70:G70"/>
    <mergeCell ref="H70:AE71"/>
    <mergeCell ref="AY65:BA65"/>
    <mergeCell ref="BB65:BC65"/>
    <mergeCell ref="AK67:BC67"/>
    <mergeCell ref="D68:E68"/>
    <mergeCell ref="H68:M68"/>
    <mergeCell ref="H69:AE69"/>
    <mergeCell ref="AG69:AN72"/>
    <mergeCell ref="AO69:BG72"/>
    <mergeCell ref="H72:AE73"/>
    <mergeCell ref="AG73:AN76"/>
    <mergeCell ref="D75:G75"/>
    <mergeCell ref="H75:AE77"/>
    <mergeCell ref="AG77:AN80"/>
    <mergeCell ref="AO77:BG80"/>
    <mergeCell ref="BI77:BL79"/>
    <mergeCell ref="BM77:BW79"/>
    <mergeCell ref="AK65:AN65"/>
    <mergeCell ref="AO65:AQ65"/>
    <mergeCell ref="AR65:AS65"/>
    <mergeCell ref="AT65:AV65"/>
    <mergeCell ref="AW65:AX65"/>
    <mergeCell ref="BO51:BY52"/>
    <mergeCell ref="BZ51:CK52"/>
    <mergeCell ref="DC51:DK52"/>
    <mergeCell ref="DC53:DK55"/>
    <mergeCell ref="AG62:BG63"/>
    <mergeCell ref="BI62:BS63"/>
    <mergeCell ref="CM45:CM46"/>
    <mergeCell ref="CN45:CN46"/>
    <mergeCell ref="CZ45:DJ46"/>
    <mergeCell ref="BO47:BY48"/>
    <mergeCell ref="BZ47:CK48"/>
    <mergeCell ref="BO49:BY50"/>
    <mergeCell ref="BZ49:CK50"/>
    <mergeCell ref="AU45:AX46"/>
    <mergeCell ref="AY45:BD46"/>
    <mergeCell ref="BE45:BN46"/>
    <mergeCell ref="BO45:BY46"/>
    <mergeCell ref="BZ45:CK46"/>
    <mergeCell ref="C43:AT44"/>
    <mergeCell ref="AU43:AX44"/>
    <mergeCell ref="AY43:BD44"/>
    <mergeCell ref="BE43:BN44"/>
    <mergeCell ref="BO43:BY44"/>
    <mergeCell ref="BZ43:CK44"/>
    <mergeCell ref="CM43:CM44"/>
    <mergeCell ref="CN43:CN44"/>
    <mergeCell ref="CZ43:DJ44"/>
    <mergeCell ref="C41:AT42"/>
    <mergeCell ref="AU41:AX42"/>
    <mergeCell ref="AY41:BD42"/>
    <mergeCell ref="BE41:BN42"/>
    <mergeCell ref="BO41:BY42"/>
    <mergeCell ref="BZ41:CK42"/>
    <mergeCell ref="CM41:CM42"/>
    <mergeCell ref="CN41:CN42"/>
    <mergeCell ref="CZ41:DJ42"/>
    <mergeCell ref="C39:AT40"/>
    <mergeCell ref="AU39:AX40"/>
    <mergeCell ref="AY39:BD40"/>
    <mergeCell ref="BE39:BN40"/>
    <mergeCell ref="BO39:BY40"/>
    <mergeCell ref="BZ39:CK40"/>
    <mergeCell ref="CM39:CM40"/>
    <mergeCell ref="CN39:CN40"/>
    <mergeCell ref="CZ39:DJ40"/>
    <mergeCell ref="C37:AT38"/>
    <mergeCell ref="AU37:AX38"/>
    <mergeCell ref="AY37:BD38"/>
    <mergeCell ref="BE37:BN38"/>
    <mergeCell ref="BO37:BY38"/>
    <mergeCell ref="BZ37:CK38"/>
    <mergeCell ref="CM37:CM38"/>
    <mergeCell ref="CN37:CN38"/>
    <mergeCell ref="CZ37:DJ38"/>
    <mergeCell ref="C35:AT36"/>
    <mergeCell ref="AU35:AX36"/>
    <mergeCell ref="AY35:BD36"/>
    <mergeCell ref="BE35:BN36"/>
    <mergeCell ref="BO35:BY36"/>
    <mergeCell ref="BZ35:CK36"/>
    <mergeCell ref="CM35:CM36"/>
    <mergeCell ref="CN35:CN36"/>
    <mergeCell ref="CZ35:DJ36"/>
    <mergeCell ref="CD23:CK25"/>
    <mergeCell ref="CM23:DJ25"/>
    <mergeCell ref="BG26:BN28"/>
    <mergeCell ref="BO26:BV28"/>
    <mergeCell ref="BW26:CC28"/>
    <mergeCell ref="CD26:CK28"/>
    <mergeCell ref="CM26:DL28"/>
    <mergeCell ref="CM29:DJ31"/>
    <mergeCell ref="AU31:AX32"/>
    <mergeCell ref="AY31:BD32"/>
    <mergeCell ref="BE31:BN32"/>
    <mergeCell ref="BO31:CK31"/>
    <mergeCell ref="BO32:BY32"/>
    <mergeCell ref="BZ32:CK32"/>
    <mergeCell ref="CM32:DJ34"/>
    <mergeCell ref="AU33:AX34"/>
    <mergeCell ref="AY33:BD34"/>
    <mergeCell ref="BE33:BN34"/>
    <mergeCell ref="BO33:BY34"/>
    <mergeCell ref="BZ33:CK34"/>
    <mergeCell ref="BI17:BL19"/>
    <mergeCell ref="BM17:BW19"/>
    <mergeCell ref="BX17:CA19"/>
    <mergeCell ref="H18:Y18"/>
    <mergeCell ref="D19:G19"/>
    <mergeCell ref="H19:AE21"/>
    <mergeCell ref="C23:H28"/>
    <mergeCell ref="I23:R28"/>
    <mergeCell ref="S23:X28"/>
    <mergeCell ref="Y23:BD28"/>
    <mergeCell ref="BG23:BN25"/>
    <mergeCell ref="BO23:BV25"/>
    <mergeCell ref="BW23:CC25"/>
    <mergeCell ref="BH185:CD186"/>
    <mergeCell ref="AG2:BG3"/>
    <mergeCell ref="BI2:BS3"/>
    <mergeCell ref="AK5:AN5"/>
    <mergeCell ref="AO5:AQ5"/>
    <mergeCell ref="AR5:AS5"/>
    <mergeCell ref="AT5:AV5"/>
    <mergeCell ref="AW5:AX5"/>
    <mergeCell ref="AY5:BA5"/>
    <mergeCell ref="BB5:BC5"/>
    <mergeCell ref="BH5:CD6"/>
    <mergeCell ref="AK7:BC7"/>
    <mergeCell ref="AG9:AN12"/>
    <mergeCell ref="AO9:BG12"/>
    <mergeCell ref="BI9:BP10"/>
    <mergeCell ref="BQ9:BS10"/>
    <mergeCell ref="BT9:BU10"/>
    <mergeCell ref="CB17:CK19"/>
    <mergeCell ref="BV9:CJ10"/>
    <mergeCell ref="AG13:AN16"/>
    <mergeCell ref="AO13:BG16"/>
    <mergeCell ref="BI14:BL16"/>
    <mergeCell ref="BM14:BW16"/>
    <mergeCell ref="BX14:CA16"/>
    <mergeCell ref="C3:AE3"/>
    <mergeCell ref="CM1:DN1"/>
    <mergeCell ref="CM2:DN3"/>
    <mergeCell ref="C63:AE63"/>
    <mergeCell ref="C123:AE123"/>
    <mergeCell ref="C183:AE183"/>
    <mergeCell ref="C31:AT32"/>
    <mergeCell ref="C45:AT46"/>
    <mergeCell ref="C33:AT34"/>
    <mergeCell ref="P1:AF2"/>
    <mergeCell ref="D8:E8"/>
    <mergeCell ref="H8:M8"/>
    <mergeCell ref="H9:AE9"/>
    <mergeCell ref="CM14:DL16"/>
    <mergeCell ref="D10:G10"/>
    <mergeCell ref="H10:AE11"/>
    <mergeCell ref="H12:AE13"/>
    <mergeCell ref="H14:AE14"/>
    <mergeCell ref="CB14:CK16"/>
    <mergeCell ref="CM9:DI10"/>
    <mergeCell ref="D15:G15"/>
    <mergeCell ref="H15:AE17"/>
    <mergeCell ref="AG17:AN20"/>
    <mergeCell ref="AO17:BG20"/>
  </mergeCells>
  <phoneticPr fontId="2"/>
  <dataValidations count="1">
    <dataValidation imeMode="halfKatakana" allowBlank="1" showInputMessage="1" showErrorMessage="1" sqref="H9:AE9 H14:AE14 H18:Y18 CB17:CK19"/>
  </dataValidations>
  <printOptions horizontalCentered="1" verticalCentered="1"/>
  <pageMargins left="0.70866141732283472" right="0.70866141732283472" top="0.74803149606299213" bottom="0.74803149606299213" header="0.31496062992125984" footer="0.31496062992125984"/>
  <pageSetup paperSize="9" scale="61" orientation="landscape" blackAndWhite="1" r:id="rId1"/>
  <headerFooter>
    <oddHeader>&amp;R
ver.20231011</oddHeader>
  </headerFooter>
  <rowBreaks count="3" manualBreakCount="3">
    <brk id="60" max="89" man="1"/>
    <brk id="120" max="89" man="1"/>
    <brk id="180" max="8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8"/>
  <sheetViews>
    <sheetView showGridLines="0" showZeros="0" zoomScale="75" zoomScaleNormal="75" workbookViewId="0">
      <selection activeCell="D2" sqref="D2:H2"/>
    </sheetView>
  </sheetViews>
  <sheetFormatPr defaultRowHeight="13.5"/>
  <cols>
    <col min="1" max="1" width="1.75" style="88" customWidth="1"/>
    <col min="2" max="2" width="3.5" style="88" customWidth="1"/>
    <col min="3" max="3" width="14.625" style="88" customWidth="1"/>
    <col min="4" max="4" width="43.5" style="88" customWidth="1"/>
    <col min="5" max="5" width="8.625" style="99" customWidth="1"/>
    <col min="6" max="6" width="16.375" style="88" customWidth="1"/>
    <col min="7" max="7" width="15.875" style="88" customWidth="1"/>
    <col min="8" max="8" width="20" style="88" customWidth="1"/>
    <col min="9" max="9" width="24.25" style="88" customWidth="1"/>
    <col min="10" max="10" width="3.75" style="88" customWidth="1"/>
    <col min="11" max="16384" width="9" style="88"/>
  </cols>
  <sheetData>
    <row r="1" spans="2:11" ht="30.75" customHeight="1">
      <c r="D1" s="533" t="s">
        <v>99</v>
      </c>
      <c r="E1" s="533"/>
      <c r="F1" s="533"/>
      <c r="G1" s="533"/>
      <c r="H1" s="533"/>
      <c r="I1" s="89" t="s">
        <v>100</v>
      </c>
      <c r="K1" s="90" t="s">
        <v>110</v>
      </c>
    </row>
    <row r="2" spans="2:11" ht="27" customHeight="1">
      <c r="D2" s="532" t="str">
        <f>'請求書（単価契約）'!AK5&amp;'請求書（単価契約）'!AO5&amp;"年"&amp;'請求書（単価契約）'!AT5&amp;"月"&amp;'請求書（単価契約）'!AX5&amp;'請求書（単価契約）'!AY5&amp;"日"</f>
        <v>西暦2023年10月15日</v>
      </c>
      <c r="E2" s="532"/>
      <c r="F2" s="532"/>
      <c r="G2" s="532"/>
      <c r="H2" s="532"/>
      <c r="K2" s="90"/>
    </row>
    <row r="3" spans="2:11">
      <c r="C3" s="91" t="s">
        <v>101</v>
      </c>
      <c r="D3" s="123" t="str">
        <f>IF('請求書（単価契約）'!Y23="","",'請求書（単価契約）'!Y23)</f>
        <v/>
      </c>
      <c r="E3" s="118"/>
      <c r="F3" s="91" t="s">
        <v>102</v>
      </c>
      <c r="G3" s="531" t="str">
        <f>IF('請求書（単価契約）'!H15="","",'請求書（単価契約）'!H15)</f>
        <v/>
      </c>
      <c r="H3" s="531"/>
      <c r="I3" s="531"/>
    </row>
    <row r="4" spans="2:11" ht="14.25" thickBot="1"/>
    <row r="5" spans="2:11" ht="39.75" customHeight="1">
      <c r="B5" s="516" t="s">
        <v>103</v>
      </c>
      <c r="C5" s="517"/>
      <c r="D5" s="518"/>
      <c r="E5" s="97" t="s">
        <v>51</v>
      </c>
      <c r="F5" s="97" t="s">
        <v>52</v>
      </c>
      <c r="G5" s="96" t="s">
        <v>53</v>
      </c>
      <c r="H5" s="95" t="s">
        <v>108</v>
      </c>
      <c r="I5" s="98" t="s">
        <v>104</v>
      </c>
    </row>
    <row r="6" spans="2:11" ht="22.5" customHeight="1">
      <c r="B6" s="513"/>
      <c r="C6" s="514"/>
      <c r="D6" s="515"/>
      <c r="E6" s="100"/>
      <c r="F6" s="102"/>
      <c r="G6" s="103"/>
      <c r="H6" s="104"/>
      <c r="I6" s="105" t="str">
        <f>IF(B6="","",G6*H6)</f>
        <v/>
      </c>
    </row>
    <row r="7" spans="2:11" ht="22.5" customHeight="1">
      <c r="B7" s="513"/>
      <c r="C7" s="514"/>
      <c r="D7" s="515"/>
      <c r="E7" s="100"/>
      <c r="F7" s="102"/>
      <c r="G7" s="103"/>
      <c r="H7" s="102"/>
      <c r="I7" s="105" t="str">
        <f t="shared" ref="I7:I29" si="0">IF(B7="","",G7*H7)</f>
        <v/>
      </c>
    </row>
    <row r="8" spans="2:11" ht="22.5" customHeight="1">
      <c r="B8" s="513"/>
      <c r="C8" s="514"/>
      <c r="D8" s="515"/>
      <c r="E8" s="100"/>
      <c r="F8" s="102"/>
      <c r="G8" s="103"/>
      <c r="H8" s="102"/>
      <c r="I8" s="105" t="str">
        <f t="shared" si="0"/>
        <v/>
      </c>
    </row>
    <row r="9" spans="2:11" ht="22.5" customHeight="1">
      <c r="B9" s="513"/>
      <c r="C9" s="514"/>
      <c r="D9" s="515"/>
      <c r="E9" s="100"/>
      <c r="F9" s="102"/>
      <c r="G9" s="103"/>
      <c r="H9" s="102"/>
      <c r="I9" s="105" t="str">
        <f t="shared" si="0"/>
        <v/>
      </c>
    </row>
    <row r="10" spans="2:11" ht="22.5" customHeight="1">
      <c r="B10" s="513"/>
      <c r="C10" s="514"/>
      <c r="D10" s="515"/>
      <c r="E10" s="100"/>
      <c r="F10" s="102"/>
      <c r="G10" s="103"/>
      <c r="H10" s="102"/>
      <c r="I10" s="105" t="str">
        <f t="shared" si="0"/>
        <v/>
      </c>
    </row>
    <row r="11" spans="2:11" ht="22.5" customHeight="1">
      <c r="B11" s="513"/>
      <c r="C11" s="514"/>
      <c r="D11" s="515"/>
      <c r="E11" s="100"/>
      <c r="F11" s="102"/>
      <c r="G11" s="103"/>
      <c r="H11" s="102"/>
      <c r="I11" s="105" t="str">
        <f t="shared" si="0"/>
        <v/>
      </c>
    </row>
    <row r="12" spans="2:11" ht="22.5" customHeight="1">
      <c r="B12" s="513"/>
      <c r="C12" s="514"/>
      <c r="D12" s="515"/>
      <c r="E12" s="100"/>
      <c r="F12" s="102"/>
      <c r="G12" s="103"/>
      <c r="H12" s="102"/>
      <c r="I12" s="105" t="str">
        <f t="shared" si="0"/>
        <v/>
      </c>
    </row>
    <row r="13" spans="2:11" ht="22.5" customHeight="1">
      <c r="B13" s="513"/>
      <c r="C13" s="514"/>
      <c r="D13" s="515"/>
      <c r="E13" s="100"/>
      <c r="F13" s="102"/>
      <c r="G13" s="103"/>
      <c r="H13" s="102"/>
      <c r="I13" s="105" t="str">
        <f t="shared" si="0"/>
        <v/>
      </c>
    </row>
    <row r="14" spans="2:11" ht="22.5" customHeight="1">
      <c r="B14" s="513"/>
      <c r="C14" s="514"/>
      <c r="D14" s="515"/>
      <c r="E14" s="100"/>
      <c r="F14" s="102"/>
      <c r="G14" s="103"/>
      <c r="H14" s="102"/>
      <c r="I14" s="105" t="str">
        <f t="shared" si="0"/>
        <v/>
      </c>
    </row>
    <row r="15" spans="2:11" ht="22.5" customHeight="1">
      <c r="B15" s="513"/>
      <c r="C15" s="514"/>
      <c r="D15" s="515"/>
      <c r="E15" s="100"/>
      <c r="F15" s="102"/>
      <c r="G15" s="103"/>
      <c r="H15" s="102"/>
      <c r="I15" s="105" t="str">
        <f t="shared" si="0"/>
        <v/>
      </c>
    </row>
    <row r="16" spans="2:11" ht="22.5" customHeight="1">
      <c r="B16" s="513"/>
      <c r="C16" s="514"/>
      <c r="D16" s="515"/>
      <c r="E16" s="100"/>
      <c r="F16" s="102"/>
      <c r="G16" s="103"/>
      <c r="H16" s="102"/>
      <c r="I16" s="105" t="str">
        <f t="shared" si="0"/>
        <v/>
      </c>
    </row>
    <row r="17" spans="2:9" ht="22.5" customHeight="1">
      <c r="B17" s="513"/>
      <c r="C17" s="514"/>
      <c r="D17" s="515"/>
      <c r="E17" s="100"/>
      <c r="F17" s="102"/>
      <c r="G17" s="103"/>
      <c r="H17" s="102"/>
      <c r="I17" s="105" t="str">
        <f t="shared" si="0"/>
        <v/>
      </c>
    </row>
    <row r="18" spans="2:9" ht="22.5" customHeight="1">
      <c r="B18" s="513"/>
      <c r="C18" s="514"/>
      <c r="D18" s="515"/>
      <c r="E18" s="100"/>
      <c r="F18" s="102"/>
      <c r="G18" s="103"/>
      <c r="H18" s="102"/>
      <c r="I18" s="105" t="str">
        <f t="shared" si="0"/>
        <v/>
      </c>
    </row>
    <row r="19" spans="2:9" ht="22.5" customHeight="1">
      <c r="B19" s="513"/>
      <c r="C19" s="514"/>
      <c r="D19" s="515"/>
      <c r="E19" s="100"/>
      <c r="F19" s="102"/>
      <c r="G19" s="103"/>
      <c r="H19" s="102"/>
      <c r="I19" s="105" t="str">
        <f t="shared" si="0"/>
        <v/>
      </c>
    </row>
    <row r="20" spans="2:9" ht="22.5" customHeight="1">
      <c r="B20" s="513"/>
      <c r="C20" s="514"/>
      <c r="D20" s="515"/>
      <c r="E20" s="100"/>
      <c r="F20" s="102"/>
      <c r="G20" s="103"/>
      <c r="H20" s="102"/>
      <c r="I20" s="105" t="str">
        <f t="shared" si="0"/>
        <v/>
      </c>
    </row>
    <row r="21" spans="2:9" ht="22.5" customHeight="1">
      <c r="B21" s="513"/>
      <c r="C21" s="514"/>
      <c r="D21" s="515"/>
      <c r="E21" s="100"/>
      <c r="F21" s="102"/>
      <c r="G21" s="103"/>
      <c r="H21" s="102"/>
      <c r="I21" s="105" t="str">
        <f t="shared" si="0"/>
        <v/>
      </c>
    </row>
    <row r="22" spans="2:9" ht="22.5" customHeight="1">
      <c r="B22" s="513"/>
      <c r="C22" s="514"/>
      <c r="D22" s="515"/>
      <c r="E22" s="100"/>
      <c r="F22" s="102"/>
      <c r="G22" s="103"/>
      <c r="H22" s="102"/>
      <c r="I22" s="105" t="str">
        <f t="shared" si="0"/>
        <v/>
      </c>
    </row>
    <row r="23" spans="2:9" ht="22.5" customHeight="1">
      <c r="B23" s="513"/>
      <c r="C23" s="514"/>
      <c r="D23" s="515"/>
      <c r="E23" s="100"/>
      <c r="F23" s="102"/>
      <c r="G23" s="103"/>
      <c r="H23" s="102"/>
      <c r="I23" s="105" t="str">
        <f t="shared" si="0"/>
        <v/>
      </c>
    </row>
    <row r="24" spans="2:9" ht="22.5" customHeight="1">
      <c r="B24" s="513"/>
      <c r="C24" s="514"/>
      <c r="D24" s="515"/>
      <c r="E24" s="100"/>
      <c r="F24" s="102"/>
      <c r="G24" s="103"/>
      <c r="H24" s="102"/>
      <c r="I24" s="105" t="str">
        <f t="shared" si="0"/>
        <v/>
      </c>
    </row>
    <row r="25" spans="2:9" ht="22.5" customHeight="1">
      <c r="B25" s="513"/>
      <c r="C25" s="514"/>
      <c r="D25" s="515"/>
      <c r="E25" s="100"/>
      <c r="F25" s="102"/>
      <c r="G25" s="103"/>
      <c r="H25" s="102"/>
      <c r="I25" s="105" t="str">
        <f t="shared" si="0"/>
        <v/>
      </c>
    </row>
    <row r="26" spans="2:9" ht="22.5" customHeight="1">
      <c r="B26" s="513"/>
      <c r="C26" s="514"/>
      <c r="D26" s="515"/>
      <c r="E26" s="100"/>
      <c r="F26" s="102"/>
      <c r="G26" s="103"/>
      <c r="H26" s="102"/>
      <c r="I26" s="105" t="str">
        <f t="shared" si="0"/>
        <v/>
      </c>
    </row>
    <row r="27" spans="2:9" ht="22.5" customHeight="1">
      <c r="B27" s="513"/>
      <c r="C27" s="514"/>
      <c r="D27" s="515"/>
      <c r="E27" s="100"/>
      <c r="F27" s="102"/>
      <c r="G27" s="103"/>
      <c r="H27" s="102"/>
      <c r="I27" s="105" t="str">
        <f t="shared" si="0"/>
        <v/>
      </c>
    </row>
    <row r="28" spans="2:9" ht="22.5" customHeight="1">
      <c r="B28" s="513"/>
      <c r="C28" s="514"/>
      <c r="D28" s="515"/>
      <c r="E28" s="100"/>
      <c r="F28" s="102"/>
      <c r="G28" s="103"/>
      <c r="H28" s="102"/>
      <c r="I28" s="105" t="str">
        <f t="shared" si="0"/>
        <v/>
      </c>
    </row>
    <row r="29" spans="2:9" ht="22.5" customHeight="1" thickBot="1">
      <c r="B29" s="519"/>
      <c r="C29" s="520"/>
      <c r="D29" s="521"/>
      <c r="E29" s="101"/>
      <c r="F29" s="106"/>
      <c r="G29" s="107"/>
      <c r="H29" s="106"/>
      <c r="I29" s="108" t="str">
        <f t="shared" si="0"/>
        <v/>
      </c>
    </row>
    <row r="30" spans="2:9" ht="30.75" customHeight="1">
      <c r="D30" s="533" t="s">
        <v>99</v>
      </c>
      <c r="E30" s="533"/>
      <c r="F30" s="533"/>
      <c r="G30" s="533"/>
      <c r="H30" s="533"/>
      <c r="I30" s="89" t="s">
        <v>105</v>
      </c>
    </row>
    <row r="31" spans="2:9" s="92" customFormat="1" ht="27" customHeight="1">
      <c r="D31" s="530" t="str">
        <f>D2</f>
        <v>西暦2023年10月15日</v>
      </c>
      <c r="E31" s="530"/>
      <c r="F31" s="530"/>
      <c r="G31" s="530"/>
      <c r="H31" s="530"/>
    </row>
    <row r="32" spans="2:9" s="92" customFormat="1">
      <c r="C32" s="93" t="s">
        <v>101</v>
      </c>
      <c r="D32" s="124" t="str">
        <f>D3</f>
        <v/>
      </c>
      <c r="E32" s="118"/>
      <c r="F32" s="91" t="s">
        <v>102</v>
      </c>
      <c r="G32" s="522" t="str">
        <f>+G3</f>
        <v/>
      </c>
      <c r="H32" s="523"/>
      <c r="I32" s="523"/>
    </row>
    <row r="33" spans="2:9" s="92" customFormat="1" ht="14.25" thickBot="1">
      <c r="E33" s="119"/>
    </row>
    <row r="34" spans="2:9" ht="39.75" customHeight="1">
      <c r="B34" s="516" t="s">
        <v>103</v>
      </c>
      <c r="C34" s="517"/>
      <c r="D34" s="518"/>
      <c r="E34" s="97" t="s">
        <v>51</v>
      </c>
      <c r="F34" s="97" t="s">
        <v>52</v>
      </c>
      <c r="G34" s="96" t="s">
        <v>53</v>
      </c>
      <c r="H34" s="95" t="s">
        <v>108</v>
      </c>
      <c r="I34" s="98" t="s">
        <v>104</v>
      </c>
    </row>
    <row r="35" spans="2:9" s="92" customFormat="1" ht="22.5" customHeight="1">
      <c r="B35" s="524" t="str">
        <f>IF(B6="","",B6)</f>
        <v/>
      </c>
      <c r="C35" s="525"/>
      <c r="D35" s="526"/>
      <c r="E35" s="109" t="str">
        <f>IF(E6="","",E6)</f>
        <v/>
      </c>
      <c r="F35" s="110" t="str">
        <f>IF(F6="","",F6)</f>
        <v/>
      </c>
      <c r="G35" s="111" t="str">
        <f>IF(G6="","",G6)</f>
        <v/>
      </c>
      <c r="H35" s="112" t="str">
        <f>IF(H6="","",H6)</f>
        <v/>
      </c>
      <c r="I35" s="113" t="str">
        <f>IF(I6="","",I6)</f>
        <v/>
      </c>
    </row>
    <row r="36" spans="2:9" s="92" customFormat="1" ht="22.5" customHeight="1">
      <c r="B36" s="524">
        <f t="shared" ref="B36:B58" si="1">B7</f>
        <v>0</v>
      </c>
      <c r="C36" s="525"/>
      <c r="D36" s="526"/>
      <c r="E36" s="109" t="str">
        <f t="shared" ref="E36:E58" si="2">IF(E7="","",E7)</f>
        <v/>
      </c>
      <c r="F36" s="110" t="str">
        <f t="shared" ref="F36:I58" si="3">IF(F7="","",F7)</f>
        <v/>
      </c>
      <c r="G36" s="111" t="str">
        <f t="shared" si="3"/>
        <v/>
      </c>
      <c r="H36" s="112" t="str">
        <f t="shared" si="3"/>
        <v/>
      </c>
      <c r="I36" s="113" t="str">
        <f t="shared" si="3"/>
        <v/>
      </c>
    </row>
    <row r="37" spans="2:9" s="92" customFormat="1" ht="22.5" customHeight="1">
      <c r="B37" s="524">
        <f t="shared" si="1"/>
        <v>0</v>
      </c>
      <c r="C37" s="525"/>
      <c r="D37" s="526"/>
      <c r="E37" s="109" t="str">
        <f t="shared" si="2"/>
        <v/>
      </c>
      <c r="F37" s="110" t="str">
        <f t="shared" si="3"/>
        <v/>
      </c>
      <c r="G37" s="111" t="str">
        <f t="shared" si="3"/>
        <v/>
      </c>
      <c r="H37" s="112" t="str">
        <f t="shared" si="3"/>
        <v/>
      </c>
      <c r="I37" s="113" t="str">
        <f t="shared" si="3"/>
        <v/>
      </c>
    </row>
    <row r="38" spans="2:9" s="92" customFormat="1" ht="22.5" customHeight="1">
      <c r="B38" s="524">
        <f t="shared" si="1"/>
        <v>0</v>
      </c>
      <c r="C38" s="525"/>
      <c r="D38" s="526"/>
      <c r="E38" s="109" t="str">
        <f t="shared" si="2"/>
        <v/>
      </c>
      <c r="F38" s="110" t="str">
        <f t="shared" si="3"/>
        <v/>
      </c>
      <c r="G38" s="111" t="str">
        <f t="shared" si="3"/>
        <v/>
      </c>
      <c r="H38" s="112" t="str">
        <f t="shared" si="3"/>
        <v/>
      </c>
      <c r="I38" s="113" t="str">
        <f t="shared" si="3"/>
        <v/>
      </c>
    </row>
    <row r="39" spans="2:9" s="92" customFormat="1" ht="22.5" customHeight="1">
      <c r="B39" s="524">
        <f t="shared" si="1"/>
        <v>0</v>
      </c>
      <c r="C39" s="525"/>
      <c r="D39" s="526"/>
      <c r="E39" s="109" t="str">
        <f t="shared" si="2"/>
        <v/>
      </c>
      <c r="F39" s="110" t="str">
        <f t="shared" si="3"/>
        <v/>
      </c>
      <c r="G39" s="111" t="str">
        <f t="shared" si="3"/>
        <v/>
      </c>
      <c r="H39" s="112" t="str">
        <f t="shared" si="3"/>
        <v/>
      </c>
      <c r="I39" s="113" t="str">
        <f t="shared" si="3"/>
        <v/>
      </c>
    </row>
    <row r="40" spans="2:9" s="92" customFormat="1" ht="22.5" customHeight="1">
      <c r="B40" s="524">
        <f t="shared" si="1"/>
        <v>0</v>
      </c>
      <c r="C40" s="525"/>
      <c r="D40" s="526"/>
      <c r="E40" s="109" t="str">
        <f t="shared" si="2"/>
        <v/>
      </c>
      <c r="F40" s="110" t="str">
        <f t="shared" si="3"/>
        <v/>
      </c>
      <c r="G40" s="111" t="str">
        <f t="shared" si="3"/>
        <v/>
      </c>
      <c r="H40" s="112" t="str">
        <f t="shared" si="3"/>
        <v/>
      </c>
      <c r="I40" s="113" t="str">
        <f t="shared" si="3"/>
        <v/>
      </c>
    </row>
    <row r="41" spans="2:9" s="92" customFormat="1" ht="22.5" customHeight="1">
      <c r="B41" s="524">
        <f t="shared" si="1"/>
        <v>0</v>
      </c>
      <c r="C41" s="525"/>
      <c r="D41" s="526"/>
      <c r="E41" s="109" t="str">
        <f t="shared" si="2"/>
        <v/>
      </c>
      <c r="F41" s="110" t="str">
        <f t="shared" si="3"/>
        <v/>
      </c>
      <c r="G41" s="111" t="str">
        <f t="shared" si="3"/>
        <v/>
      </c>
      <c r="H41" s="112" t="str">
        <f t="shared" si="3"/>
        <v/>
      </c>
      <c r="I41" s="113" t="str">
        <f t="shared" si="3"/>
        <v/>
      </c>
    </row>
    <row r="42" spans="2:9" s="92" customFormat="1" ht="22.5" customHeight="1">
      <c r="B42" s="524">
        <f t="shared" si="1"/>
        <v>0</v>
      </c>
      <c r="C42" s="525"/>
      <c r="D42" s="526"/>
      <c r="E42" s="109" t="str">
        <f t="shared" si="2"/>
        <v/>
      </c>
      <c r="F42" s="110" t="str">
        <f t="shared" si="3"/>
        <v/>
      </c>
      <c r="G42" s="111" t="str">
        <f t="shared" si="3"/>
        <v/>
      </c>
      <c r="H42" s="112" t="str">
        <f t="shared" si="3"/>
        <v/>
      </c>
      <c r="I42" s="113" t="str">
        <f t="shared" si="3"/>
        <v/>
      </c>
    </row>
    <row r="43" spans="2:9" s="92" customFormat="1" ht="22.5" customHeight="1">
      <c r="B43" s="524">
        <f t="shared" si="1"/>
        <v>0</v>
      </c>
      <c r="C43" s="525"/>
      <c r="D43" s="526"/>
      <c r="E43" s="109" t="str">
        <f t="shared" si="2"/>
        <v/>
      </c>
      <c r="F43" s="110" t="str">
        <f t="shared" si="3"/>
        <v/>
      </c>
      <c r="G43" s="111" t="str">
        <f t="shared" si="3"/>
        <v/>
      </c>
      <c r="H43" s="112" t="str">
        <f t="shared" si="3"/>
        <v/>
      </c>
      <c r="I43" s="113" t="str">
        <f t="shared" si="3"/>
        <v/>
      </c>
    </row>
    <row r="44" spans="2:9" s="92" customFormat="1" ht="22.5" customHeight="1">
      <c r="B44" s="524">
        <f t="shared" si="1"/>
        <v>0</v>
      </c>
      <c r="C44" s="525"/>
      <c r="D44" s="526"/>
      <c r="E44" s="109" t="str">
        <f t="shared" si="2"/>
        <v/>
      </c>
      <c r="F44" s="110" t="str">
        <f t="shared" si="3"/>
        <v/>
      </c>
      <c r="G44" s="111" t="str">
        <f t="shared" si="3"/>
        <v/>
      </c>
      <c r="H44" s="112" t="str">
        <f t="shared" si="3"/>
        <v/>
      </c>
      <c r="I44" s="113" t="str">
        <f t="shared" si="3"/>
        <v/>
      </c>
    </row>
    <row r="45" spans="2:9" s="92" customFormat="1" ht="22.5" customHeight="1">
      <c r="B45" s="524">
        <f t="shared" si="1"/>
        <v>0</v>
      </c>
      <c r="C45" s="525"/>
      <c r="D45" s="526"/>
      <c r="E45" s="109" t="str">
        <f t="shared" si="2"/>
        <v/>
      </c>
      <c r="F45" s="110" t="str">
        <f t="shared" si="3"/>
        <v/>
      </c>
      <c r="G45" s="111" t="str">
        <f t="shared" si="3"/>
        <v/>
      </c>
      <c r="H45" s="112" t="str">
        <f t="shared" si="3"/>
        <v/>
      </c>
      <c r="I45" s="113" t="str">
        <f t="shared" si="3"/>
        <v/>
      </c>
    </row>
    <row r="46" spans="2:9" s="92" customFormat="1" ht="22.5" customHeight="1">
      <c r="B46" s="524">
        <f t="shared" si="1"/>
        <v>0</v>
      </c>
      <c r="C46" s="525"/>
      <c r="D46" s="526"/>
      <c r="E46" s="109" t="str">
        <f t="shared" si="2"/>
        <v/>
      </c>
      <c r="F46" s="110" t="str">
        <f t="shared" si="3"/>
        <v/>
      </c>
      <c r="G46" s="111" t="str">
        <f t="shared" si="3"/>
        <v/>
      </c>
      <c r="H46" s="112" t="str">
        <f t="shared" si="3"/>
        <v/>
      </c>
      <c r="I46" s="113" t="str">
        <f t="shared" si="3"/>
        <v/>
      </c>
    </row>
    <row r="47" spans="2:9" s="92" customFormat="1" ht="22.5" customHeight="1">
      <c r="B47" s="524">
        <f t="shared" si="1"/>
        <v>0</v>
      </c>
      <c r="C47" s="525"/>
      <c r="D47" s="526"/>
      <c r="E47" s="109" t="str">
        <f t="shared" si="2"/>
        <v/>
      </c>
      <c r="F47" s="110" t="str">
        <f t="shared" si="3"/>
        <v/>
      </c>
      <c r="G47" s="111" t="str">
        <f t="shared" si="3"/>
        <v/>
      </c>
      <c r="H47" s="112" t="str">
        <f t="shared" si="3"/>
        <v/>
      </c>
      <c r="I47" s="113" t="str">
        <f t="shared" si="3"/>
        <v/>
      </c>
    </row>
    <row r="48" spans="2:9" s="92" customFormat="1" ht="22.5" customHeight="1">
      <c r="B48" s="524">
        <f t="shared" si="1"/>
        <v>0</v>
      </c>
      <c r="C48" s="525"/>
      <c r="D48" s="526"/>
      <c r="E48" s="109" t="str">
        <f t="shared" si="2"/>
        <v/>
      </c>
      <c r="F48" s="110" t="str">
        <f t="shared" si="3"/>
        <v/>
      </c>
      <c r="G48" s="111" t="str">
        <f t="shared" si="3"/>
        <v/>
      </c>
      <c r="H48" s="112" t="str">
        <f t="shared" si="3"/>
        <v/>
      </c>
      <c r="I48" s="113" t="str">
        <f t="shared" si="3"/>
        <v/>
      </c>
    </row>
    <row r="49" spans="2:9" s="92" customFormat="1" ht="22.5" customHeight="1">
      <c r="B49" s="524">
        <f t="shared" si="1"/>
        <v>0</v>
      </c>
      <c r="C49" s="525"/>
      <c r="D49" s="526"/>
      <c r="E49" s="109" t="str">
        <f t="shared" si="2"/>
        <v/>
      </c>
      <c r="F49" s="110" t="str">
        <f t="shared" si="3"/>
        <v/>
      </c>
      <c r="G49" s="111" t="str">
        <f t="shared" si="3"/>
        <v/>
      </c>
      <c r="H49" s="112" t="str">
        <f t="shared" si="3"/>
        <v/>
      </c>
      <c r="I49" s="113" t="str">
        <f t="shared" si="3"/>
        <v/>
      </c>
    </row>
    <row r="50" spans="2:9" s="92" customFormat="1" ht="22.5" customHeight="1">
      <c r="B50" s="524">
        <f t="shared" si="1"/>
        <v>0</v>
      </c>
      <c r="C50" s="525"/>
      <c r="D50" s="526"/>
      <c r="E50" s="109" t="str">
        <f t="shared" si="2"/>
        <v/>
      </c>
      <c r="F50" s="110" t="str">
        <f t="shared" si="3"/>
        <v/>
      </c>
      <c r="G50" s="111" t="str">
        <f t="shared" si="3"/>
        <v/>
      </c>
      <c r="H50" s="112" t="str">
        <f t="shared" si="3"/>
        <v/>
      </c>
      <c r="I50" s="113" t="str">
        <f t="shared" si="3"/>
        <v/>
      </c>
    </row>
    <row r="51" spans="2:9" s="92" customFormat="1" ht="22.5" customHeight="1">
      <c r="B51" s="524">
        <f t="shared" si="1"/>
        <v>0</v>
      </c>
      <c r="C51" s="525"/>
      <c r="D51" s="526"/>
      <c r="E51" s="109" t="str">
        <f t="shared" si="2"/>
        <v/>
      </c>
      <c r="F51" s="110" t="str">
        <f t="shared" si="3"/>
        <v/>
      </c>
      <c r="G51" s="111" t="str">
        <f t="shared" si="3"/>
        <v/>
      </c>
      <c r="H51" s="112" t="str">
        <f t="shared" si="3"/>
        <v/>
      </c>
      <c r="I51" s="113" t="str">
        <f t="shared" si="3"/>
        <v/>
      </c>
    </row>
    <row r="52" spans="2:9" s="92" customFormat="1" ht="22.5" customHeight="1">
      <c r="B52" s="524">
        <f t="shared" si="1"/>
        <v>0</v>
      </c>
      <c r="C52" s="525"/>
      <c r="D52" s="526"/>
      <c r="E52" s="109" t="str">
        <f t="shared" si="2"/>
        <v/>
      </c>
      <c r="F52" s="110" t="str">
        <f t="shared" si="3"/>
        <v/>
      </c>
      <c r="G52" s="111" t="str">
        <f t="shared" si="3"/>
        <v/>
      </c>
      <c r="H52" s="112" t="str">
        <f t="shared" si="3"/>
        <v/>
      </c>
      <c r="I52" s="113" t="str">
        <f t="shared" si="3"/>
        <v/>
      </c>
    </row>
    <row r="53" spans="2:9" s="92" customFormat="1" ht="22.5" customHeight="1">
      <c r="B53" s="524">
        <f t="shared" si="1"/>
        <v>0</v>
      </c>
      <c r="C53" s="525"/>
      <c r="D53" s="526"/>
      <c r="E53" s="109" t="str">
        <f t="shared" si="2"/>
        <v/>
      </c>
      <c r="F53" s="110" t="str">
        <f t="shared" si="3"/>
        <v/>
      </c>
      <c r="G53" s="111" t="str">
        <f t="shared" si="3"/>
        <v/>
      </c>
      <c r="H53" s="112" t="str">
        <f t="shared" si="3"/>
        <v/>
      </c>
      <c r="I53" s="113" t="str">
        <f t="shared" si="3"/>
        <v/>
      </c>
    </row>
    <row r="54" spans="2:9" s="92" customFormat="1" ht="22.5" customHeight="1">
      <c r="B54" s="524">
        <f t="shared" si="1"/>
        <v>0</v>
      </c>
      <c r="C54" s="525"/>
      <c r="D54" s="526"/>
      <c r="E54" s="109" t="str">
        <f t="shared" si="2"/>
        <v/>
      </c>
      <c r="F54" s="110" t="str">
        <f t="shared" si="3"/>
        <v/>
      </c>
      <c r="G54" s="111" t="str">
        <f t="shared" si="3"/>
        <v/>
      </c>
      <c r="H54" s="112" t="str">
        <f t="shared" si="3"/>
        <v/>
      </c>
      <c r="I54" s="113" t="str">
        <f t="shared" si="3"/>
        <v/>
      </c>
    </row>
    <row r="55" spans="2:9" s="92" customFormat="1" ht="22.5" customHeight="1">
      <c r="B55" s="524">
        <f t="shared" si="1"/>
        <v>0</v>
      </c>
      <c r="C55" s="525"/>
      <c r="D55" s="526"/>
      <c r="E55" s="109" t="str">
        <f t="shared" si="2"/>
        <v/>
      </c>
      <c r="F55" s="110" t="str">
        <f t="shared" si="3"/>
        <v/>
      </c>
      <c r="G55" s="111" t="str">
        <f t="shared" si="3"/>
        <v/>
      </c>
      <c r="H55" s="112" t="str">
        <f t="shared" si="3"/>
        <v/>
      </c>
      <c r="I55" s="113" t="str">
        <f t="shared" si="3"/>
        <v/>
      </c>
    </row>
    <row r="56" spans="2:9" s="92" customFormat="1" ht="22.5" customHeight="1">
      <c r="B56" s="524">
        <f t="shared" si="1"/>
        <v>0</v>
      </c>
      <c r="C56" s="525"/>
      <c r="D56" s="526"/>
      <c r="E56" s="109" t="str">
        <f t="shared" si="2"/>
        <v/>
      </c>
      <c r="F56" s="110" t="str">
        <f t="shared" si="3"/>
        <v/>
      </c>
      <c r="G56" s="111" t="str">
        <f t="shared" si="3"/>
        <v/>
      </c>
      <c r="H56" s="112" t="str">
        <f t="shared" si="3"/>
        <v/>
      </c>
      <c r="I56" s="113" t="str">
        <f t="shared" si="3"/>
        <v/>
      </c>
    </row>
    <row r="57" spans="2:9" s="92" customFormat="1" ht="22.5" customHeight="1">
      <c r="B57" s="524">
        <f t="shared" si="1"/>
        <v>0</v>
      </c>
      <c r="C57" s="525"/>
      <c r="D57" s="526"/>
      <c r="E57" s="109" t="str">
        <f t="shared" si="2"/>
        <v/>
      </c>
      <c r="F57" s="110" t="str">
        <f t="shared" si="3"/>
        <v/>
      </c>
      <c r="G57" s="111" t="str">
        <f t="shared" si="3"/>
        <v/>
      </c>
      <c r="H57" s="112" t="str">
        <f t="shared" si="3"/>
        <v/>
      </c>
      <c r="I57" s="113" t="str">
        <f t="shared" si="3"/>
        <v/>
      </c>
    </row>
    <row r="58" spans="2:9" s="92" customFormat="1" ht="22.5" customHeight="1" thickBot="1">
      <c r="B58" s="527">
        <f t="shared" si="1"/>
        <v>0</v>
      </c>
      <c r="C58" s="528"/>
      <c r="D58" s="529"/>
      <c r="E58" s="120" t="str">
        <f t="shared" si="2"/>
        <v/>
      </c>
      <c r="F58" s="114" t="str">
        <f t="shared" si="3"/>
        <v/>
      </c>
      <c r="G58" s="117" t="str">
        <f t="shared" si="3"/>
        <v/>
      </c>
      <c r="H58" s="115" t="str">
        <f t="shared" si="3"/>
        <v/>
      </c>
      <c r="I58" s="116" t="str">
        <f t="shared" si="3"/>
        <v/>
      </c>
    </row>
    <row r="59" spans="2:9" s="92" customFormat="1" ht="30.75" customHeight="1">
      <c r="D59" s="533" t="s">
        <v>99</v>
      </c>
      <c r="E59" s="533"/>
      <c r="F59" s="533"/>
      <c r="G59" s="533"/>
      <c r="H59" s="533"/>
      <c r="I59" s="94" t="s">
        <v>106</v>
      </c>
    </row>
    <row r="60" spans="2:9" s="92" customFormat="1" ht="27" customHeight="1">
      <c r="D60" s="530" t="str">
        <f>D31</f>
        <v>西暦2023年10月15日</v>
      </c>
      <c r="E60" s="530"/>
      <c r="F60" s="530"/>
      <c r="G60" s="530"/>
      <c r="H60" s="530"/>
    </row>
    <row r="61" spans="2:9" s="92" customFormat="1">
      <c r="C61" s="93" t="s">
        <v>101</v>
      </c>
      <c r="D61" s="124" t="str">
        <f>D3</f>
        <v/>
      </c>
      <c r="E61" s="118"/>
      <c r="F61" s="91" t="s">
        <v>102</v>
      </c>
      <c r="G61" s="522" t="str">
        <f>+G32</f>
        <v/>
      </c>
      <c r="H61" s="523"/>
      <c r="I61" s="523"/>
    </row>
    <row r="62" spans="2:9" s="92" customFormat="1" ht="14.25" thickBot="1">
      <c r="E62" s="119"/>
    </row>
    <row r="63" spans="2:9" ht="39.75" customHeight="1">
      <c r="B63" s="516" t="s">
        <v>103</v>
      </c>
      <c r="C63" s="517"/>
      <c r="D63" s="518"/>
      <c r="E63" s="97" t="s">
        <v>51</v>
      </c>
      <c r="F63" s="97" t="s">
        <v>52</v>
      </c>
      <c r="G63" s="96" t="s">
        <v>53</v>
      </c>
      <c r="H63" s="95" t="s">
        <v>108</v>
      </c>
      <c r="I63" s="98" t="s">
        <v>104</v>
      </c>
    </row>
    <row r="64" spans="2:9" s="92" customFormat="1" ht="22.5" customHeight="1">
      <c r="B64" s="524" t="str">
        <f>IF(B35="","",B35)</f>
        <v/>
      </c>
      <c r="C64" s="525"/>
      <c r="D64" s="526"/>
      <c r="E64" s="109" t="str">
        <f>IF(E35="","",E35)</f>
        <v/>
      </c>
      <c r="F64" s="110" t="str">
        <f>IF(F35="","",F35)</f>
        <v/>
      </c>
      <c r="G64" s="111" t="str">
        <f>IF(G35="","",G35)</f>
        <v/>
      </c>
      <c r="H64" s="112" t="str">
        <f>IF(H35="","",H35)</f>
        <v/>
      </c>
      <c r="I64" s="113" t="str">
        <f>IF(I35="","",I35)</f>
        <v/>
      </c>
    </row>
    <row r="65" spans="2:9" s="92" customFormat="1" ht="22.5" customHeight="1">
      <c r="B65" s="524">
        <f t="shared" ref="B65:B87" si="4">B36</f>
        <v>0</v>
      </c>
      <c r="C65" s="525"/>
      <c r="D65" s="526"/>
      <c r="E65" s="109" t="str">
        <f t="shared" ref="E65:E87" si="5">IF(E36="","",E36)</f>
        <v/>
      </c>
      <c r="F65" s="110" t="str">
        <f t="shared" ref="F65:I87" si="6">IF(F36="","",F36)</f>
        <v/>
      </c>
      <c r="G65" s="111" t="str">
        <f t="shared" si="6"/>
        <v/>
      </c>
      <c r="H65" s="112" t="str">
        <f t="shared" si="6"/>
        <v/>
      </c>
      <c r="I65" s="113" t="str">
        <f t="shared" si="6"/>
        <v/>
      </c>
    </row>
    <row r="66" spans="2:9" s="92" customFormat="1" ht="22.5" customHeight="1">
      <c r="B66" s="524">
        <f t="shared" si="4"/>
        <v>0</v>
      </c>
      <c r="C66" s="525"/>
      <c r="D66" s="526"/>
      <c r="E66" s="109" t="str">
        <f t="shared" si="5"/>
        <v/>
      </c>
      <c r="F66" s="110" t="str">
        <f t="shared" si="6"/>
        <v/>
      </c>
      <c r="G66" s="111" t="str">
        <f t="shared" si="6"/>
        <v/>
      </c>
      <c r="H66" s="112" t="str">
        <f t="shared" si="6"/>
        <v/>
      </c>
      <c r="I66" s="113" t="str">
        <f t="shared" si="6"/>
        <v/>
      </c>
    </row>
    <row r="67" spans="2:9" s="92" customFormat="1" ht="22.5" customHeight="1">
      <c r="B67" s="524">
        <f t="shared" si="4"/>
        <v>0</v>
      </c>
      <c r="C67" s="525"/>
      <c r="D67" s="526"/>
      <c r="E67" s="109" t="str">
        <f t="shared" si="5"/>
        <v/>
      </c>
      <c r="F67" s="110" t="str">
        <f t="shared" si="6"/>
        <v/>
      </c>
      <c r="G67" s="111" t="str">
        <f t="shared" si="6"/>
        <v/>
      </c>
      <c r="H67" s="112" t="str">
        <f t="shared" si="6"/>
        <v/>
      </c>
      <c r="I67" s="113" t="str">
        <f t="shared" si="6"/>
        <v/>
      </c>
    </row>
    <row r="68" spans="2:9" s="92" customFormat="1" ht="22.5" customHeight="1">
      <c r="B68" s="524">
        <f t="shared" si="4"/>
        <v>0</v>
      </c>
      <c r="C68" s="525"/>
      <c r="D68" s="526"/>
      <c r="E68" s="109" t="str">
        <f t="shared" si="5"/>
        <v/>
      </c>
      <c r="F68" s="110" t="str">
        <f t="shared" si="6"/>
        <v/>
      </c>
      <c r="G68" s="111" t="str">
        <f t="shared" si="6"/>
        <v/>
      </c>
      <c r="H68" s="112" t="str">
        <f t="shared" si="6"/>
        <v/>
      </c>
      <c r="I68" s="113" t="str">
        <f t="shared" si="6"/>
        <v/>
      </c>
    </row>
    <row r="69" spans="2:9" s="92" customFormat="1" ht="22.5" customHeight="1">
      <c r="B69" s="524">
        <f t="shared" si="4"/>
        <v>0</v>
      </c>
      <c r="C69" s="525"/>
      <c r="D69" s="526"/>
      <c r="E69" s="109" t="str">
        <f t="shared" si="5"/>
        <v/>
      </c>
      <c r="F69" s="110" t="str">
        <f t="shared" si="6"/>
        <v/>
      </c>
      <c r="G69" s="111" t="str">
        <f t="shared" si="6"/>
        <v/>
      </c>
      <c r="H69" s="112" t="str">
        <f t="shared" si="6"/>
        <v/>
      </c>
      <c r="I69" s="113" t="str">
        <f t="shared" si="6"/>
        <v/>
      </c>
    </row>
    <row r="70" spans="2:9" s="92" customFormat="1" ht="22.5" customHeight="1">
      <c r="B70" s="524">
        <f t="shared" si="4"/>
        <v>0</v>
      </c>
      <c r="C70" s="525"/>
      <c r="D70" s="526"/>
      <c r="E70" s="109" t="str">
        <f t="shared" si="5"/>
        <v/>
      </c>
      <c r="F70" s="110" t="str">
        <f t="shared" si="6"/>
        <v/>
      </c>
      <c r="G70" s="111" t="str">
        <f t="shared" si="6"/>
        <v/>
      </c>
      <c r="H70" s="112" t="str">
        <f t="shared" si="6"/>
        <v/>
      </c>
      <c r="I70" s="113" t="str">
        <f t="shared" si="6"/>
        <v/>
      </c>
    </row>
    <row r="71" spans="2:9" s="92" customFormat="1" ht="22.5" customHeight="1">
      <c r="B71" s="524">
        <f t="shared" si="4"/>
        <v>0</v>
      </c>
      <c r="C71" s="525"/>
      <c r="D71" s="526"/>
      <c r="E71" s="109" t="str">
        <f t="shared" si="5"/>
        <v/>
      </c>
      <c r="F71" s="110" t="str">
        <f t="shared" si="6"/>
        <v/>
      </c>
      <c r="G71" s="111" t="str">
        <f t="shared" si="6"/>
        <v/>
      </c>
      <c r="H71" s="112" t="str">
        <f t="shared" si="6"/>
        <v/>
      </c>
      <c r="I71" s="113" t="str">
        <f t="shared" si="6"/>
        <v/>
      </c>
    </row>
    <row r="72" spans="2:9" s="92" customFormat="1" ht="22.5" customHeight="1">
      <c r="B72" s="524">
        <f t="shared" si="4"/>
        <v>0</v>
      </c>
      <c r="C72" s="525"/>
      <c r="D72" s="526"/>
      <c r="E72" s="109" t="str">
        <f t="shared" si="5"/>
        <v/>
      </c>
      <c r="F72" s="110" t="str">
        <f t="shared" si="6"/>
        <v/>
      </c>
      <c r="G72" s="111" t="str">
        <f t="shared" si="6"/>
        <v/>
      </c>
      <c r="H72" s="112" t="str">
        <f t="shared" si="6"/>
        <v/>
      </c>
      <c r="I72" s="113" t="str">
        <f t="shared" si="6"/>
        <v/>
      </c>
    </row>
    <row r="73" spans="2:9" s="92" customFormat="1" ht="22.5" customHeight="1">
      <c r="B73" s="524">
        <f t="shared" si="4"/>
        <v>0</v>
      </c>
      <c r="C73" s="525"/>
      <c r="D73" s="526"/>
      <c r="E73" s="109" t="str">
        <f t="shared" si="5"/>
        <v/>
      </c>
      <c r="F73" s="110" t="str">
        <f t="shared" si="6"/>
        <v/>
      </c>
      <c r="G73" s="111" t="str">
        <f t="shared" si="6"/>
        <v/>
      </c>
      <c r="H73" s="112" t="str">
        <f t="shared" si="6"/>
        <v/>
      </c>
      <c r="I73" s="113" t="str">
        <f t="shared" si="6"/>
        <v/>
      </c>
    </row>
    <row r="74" spans="2:9" s="92" customFormat="1" ht="22.5" customHeight="1">
      <c r="B74" s="524">
        <f t="shared" si="4"/>
        <v>0</v>
      </c>
      <c r="C74" s="525"/>
      <c r="D74" s="526"/>
      <c r="E74" s="109" t="str">
        <f t="shared" si="5"/>
        <v/>
      </c>
      <c r="F74" s="110" t="str">
        <f t="shared" si="6"/>
        <v/>
      </c>
      <c r="G74" s="111" t="str">
        <f t="shared" si="6"/>
        <v/>
      </c>
      <c r="H74" s="112" t="str">
        <f t="shared" si="6"/>
        <v/>
      </c>
      <c r="I74" s="113" t="str">
        <f t="shared" si="6"/>
        <v/>
      </c>
    </row>
    <row r="75" spans="2:9" s="92" customFormat="1" ht="22.5" customHeight="1">
      <c r="B75" s="524">
        <f t="shared" si="4"/>
        <v>0</v>
      </c>
      <c r="C75" s="525"/>
      <c r="D75" s="526"/>
      <c r="E75" s="109" t="str">
        <f t="shared" si="5"/>
        <v/>
      </c>
      <c r="F75" s="110" t="str">
        <f t="shared" si="6"/>
        <v/>
      </c>
      <c r="G75" s="111" t="str">
        <f t="shared" si="6"/>
        <v/>
      </c>
      <c r="H75" s="112" t="str">
        <f t="shared" si="6"/>
        <v/>
      </c>
      <c r="I75" s="113" t="str">
        <f t="shared" si="6"/>
        <v/>
      </c>
    </row>
    <row r="76" spans="2:9" s="92" customFormat="1" ht="22.5" customHeight="1">
      <c r="B76" s="524">
        <f t="shared" si="4"/>
        <v>0</v>
      </c>
      <c r="C76" s="525"/>
      <c r="D76" s="526"/>
      <c r="E76" s="109" t="str">
        <f t="shared" si="5"/>
        <v/>
      </c>
      <c r="F76" s="110" t="str">
        <f t="shared" si="6"/>
        <v/>
      </c>
      <c r="G76" s="111" t="str">
        <f t="shared" si="6"/>
        <v/>
      </c>
      <c r="H76" s="112" t="str">
        <f t="shared" si="6"/>
        <v/>
      </c>
      <c r="I76" s="113" t="str">
        <f t="shared" si="6"/>
        <v/>
      </c>
    </row>
    <row r="77" spans="2:9" s="92" customFormat="1" ht="22.5" customHeight="1">
      <c r="B77" s="524">
        <f t="shared" si="4"/>
        <v>0</v>
      </c>
      <c r="C77" s="525"/>
      <c r="D77" s="526"/>
      <c r="E77" s="109" t="str">
        <f t="shared" si="5"/>
        <v/>
      </c>
      <c r="F77" s="110" t="str">
        <f t="shared" si="6"/>
        <v/>
      </c>
      <c r="G77" s="111" t="str">
        <f t="shared" si="6"/>
        <v/>
      </c>
      <c r="H77" s="112" t="str">
        <f t="shared" si="6"/>
        <v/>
      </c>
      <c r="I77" s="113" t="str">
        <f t="shared" si="6"/>
        <v/>
      </c>
    </row>
    <row r="78" spans="2:9" s="92" customFormat="1" ht="22.5" customHeight="1">
      <c r="B78" s="524">
        <f t="shared" si="4"/>
        <v>0</v>
      </c>
      <c r="C78" s="525"/>
      <c r="D78" s="526"/>
      <c r="E78" s="109" t="str">
        <f t="shared" si="5"/>
        <v/>
      </c>
      <c r="F78" s="110" t="str">
        <f t="shared" si="6"/>
        <v/>
      </c>
      <c r="G78" s="111" t="str">
        <f t="shared" si="6"/>
        <v/>
      </c>
      <c r="H78" s="112" t="str">
        <f t="shared" si="6"/>
        <v/>
      </c>
      <c r="I78" s="113" t="str">
        <f t="shared" si="6"/>
        <v/>
      </c>
    </row>
    <row r="79" spans="2:9" s="92" customFormat="1" ht="22.5" customHeight="1">
      <c r="B79" s="524">
        <f t="shared" si="4"/>
        <v>0</v>
      </c>
      <c r="C79" s="525"/>
      <c r="D79" s="526"/>
      <c r="E79" s="109" t="str">
        <f t="shared" si="5"/>
        <v/>
      </c>
      <c r="F79" s="110" t="str">
        <f t="shared" si="6"/>
        <v/>
      </c>
      <c r="G79" s="111" t="str">
        <f t="shared" si="6"/>
        <v/>
      </c>
      <c r="H79" s="112" t="str">
        <f t="shared" si="6"/>
        <v/>
      </c>
      <c r="I79" s="113" t="str">
        <f t="shared" si="6"/>
        <v/>
      </c>
    </row>
    <row r="80" spans="2:9" s="92" customFormat="1" ht="22.5" customHeight="1">
      <c r="B80" s="524">
        <f t="shared" si="4"/>
        <v>0</v>
      </c>
      <c r="C80" s="525"/>
      <c r="D80" s="526"/>
      <c r="E80" s="109" t="str">
        <f t="shared" si="5"/>
        <v/>
      </c>
      <c r="F80" s="110" t="str">
        <f t="shared" si="6"/>
        <v/>
      </c>
      <c r="G80" s="111" t="str">
        <f t="shared" si="6"/>
        <v/>
      </c>
      <c r="H80" s="112" t="str">
        <f t="shared" si="6"/>
        <v/>
      </c>
      <c r="I80" s="113" t="str">
        <f t="shared" si="6"/>
        <v/>
      </c>
    </row>
    <row r="81" spans="2:9" s="92" customFormat="1" ht="22.5" customHeight="1">
      <c r="B81" s="524">
        <f t="shared" si="4"/>
        <v>0</v>
      </c>
      <c r="C81" s="525"/>
      <c r="D81" s="526"/>
      <c r="E81" s="109" t="str">
        <f t="shared" si="5"/>
        <v/>
      </c>
      <c r="F81" s="110" t="str">
        <f t="shared" si="6"/>
        <v/>
      </c>
      <c r="G81" s="111" t="str">
        <f t="shared" si="6"/>
        <v/>
      </c>
      <c r="H81" s="112" t="str">
        <f t="shared" si="6"/>
        <v/>
      </c>
      <c r="I81" s="113" t="str">
        <f t="shared" si="6"/>
        <v/>
      </c>
    </row>
    <row r="82" spans="2:9" s="92" customFormat="1" ht="22.5" customHeight="1">
      <c r="B82" s="524">
        <f t="shared" si="4"/>
        <v>0</v>
      </c>
      <c r="C82" s="525"/>
      <c r="D82" s="526"/>
      <c r="E82" s="109" t="str">
        <f t="shared" si="5"/>
        <v/>
      </c>
      <c r="F82" s="110" t="str">
        <f t="shared" si="6"/>
        <v/>
      </c>
      <c r="G82" s="111" t="str">
        <f t="shared" si="6"/>
        <v/>
      </c>
      <c r="H82" s="112" t="str">
        <f t="shared" si="6"/>
        <v/>
      </c>
      <c r="I82" s="113" t="str">
        <f t="shared" si="6"/>
        <v/>
      </c>
    </row>
    <row r="83" spans="2:9" s="92" customFormat="1" ht="22.5" customHeight="1">
      <c r="B83" s="524">
        <f t="shared" si="4"/>
        <v>0</v>
      </c>
      <c r="C83" s="525"/>
      <c r="D83" s="526"/>
      <c r="E83" s="109" t="str">
        <f t="shared" si="5"/>
        <v/>
      </c>
      <c r="F83" s="110" t="str">
        <f t="shared" si="6"/>
        <v/>
      </c>
      <c r="G83" s="111" t="str">
        <f t="shared" si="6"/>
        <v/>
      </c>
      <c r="H83" s="112" t="str">
        <f t="shared" si="6"/>
        <v/>
      </c>
      <c r="I83" s="113" t="str">
        <f t="shared" si="6"/>
        <v/>
      </c>
    </row>
    <row r="84" spans="2:9" s="92" customFormat="1" ht="22.5" customHeight="1">
      <c r="B84" s="524">
        <f t="shared" si="4"/>
        <v>0</v>
      </c>
      <c r="C84" s="525"/>
      <c r="D84" s="526"/>
      <c r="E84" s="109" t="str">
        <f t="shared" si="5"/>
        <v/>
      </c>
      <c r="F84" s="110" t="str">
        <f t="shared" si="6"/>
        <v/>
      </c>
      <c r="G84" s="111" t="str">
        <f t="shared" si="6"/>
        <v/>
      </c>
      <c r="H84" s="112" t="str">
        <f t="shared" si="6"/>
        <v/>
      </c>
      <c r="I84" s="113" t="str">
        <f t="shared" si="6"/>
        <v/>
      </c>
    </row>
    <row r="85" spans="2:9" s="92" customFormat="1" ht="22.5" customHeight="1">
      <c r="B85" s="524">
        <f t="shared" si="4"/>
        <v>0</v>
      </c>
      <c r="C85" s="525"/>
      <c r="D85" s="526"/>
      <c r="E85" s="109" t="str">
        <f t="shared" si="5"/>
        <v/>
      </c>
      <c r="F85" s="110" t="str">
        <f t="shared" si="6"/>
        <v/>
      </c>
      <c r="G85" s="111" t="str">
        <f t="shared" si="6"/>
        <v/>
      </c>
      <c r="H85" s="112" t="str">
        <f t="shared" si="6"/>
        <v/>
      </c>
      <c r="I85" s="113" t="str">
        <f t="shared" si="6"/>
        <v/>
      </c>
    </row>
    <row r="86" spans="2:9" s="92" customFormat="1" ht="22.5" customHeight="1">
      <c r="B86" s="524">
        <f t="shared" si="4"/>
        <v>0</v>
      </c>
      <c r="C86" s="525"/>
      <c r="D86" s="526"/>
      <c r="E86" s="109" t="str">
        <f t="shared" si="5"/>
        <v/>
      </c>
      <c r="F86" s="110" t="str">
        <f t="shared" si="6"/>
        <v/>
      </c>
      <c r="G86" s="111" t="str">
        <f t="shared" si="6"/>
        <v/>
      </c>
      <c r="H86" s="112" t="str">
        <f t="shared" si="6"/>
        <v/>
      </c>
      <c r="I86" s="113" t="str">
        <f t="shared" si="6"/>
        <v/>
      </c>
    </row>
    <row r="87" spans="2:9" s="92" customFormat="1" ht="22.5" customHeight="1" thickBot="1">
      <c r="B87" s="527">
        <f t="shared" si="4"/>
        <v>0</v>
      </c>
      <c r="C87" s="528"/>
      <c r="D87" s="529"/>
      <c r="E87" s="120" t="str">
        <f t="shared" si="5"/>
        <v/>
      </c>
      <c r="F87" s="114" t="str">
        <f t="shared" si="6"/>
        <v/>
      </c>
      <c r="G87" s="117" t="str">
        <f t="shared" si="6"/>
        <v/>
      </c>
      <c r="H87" s="115" t="str">
        <f t="shared" si="6"/>
        <v/>
      </c>
      <c r="I87" s="116" t="str">
        <f t="shared" si="6"/>
        <v/>
      </c>
    </row>
    <row r="88" spans="2:9" s="92" customFormat="1" ht="30.75" customHeight="1">
      <c r="D88" s="533" t="s">
        <v>99</v>
      </c>
      <c r="E88" s="533"/>
      <c r="F88" s="533"/>
      <c r="G88" s="533"/>
      <c r="H88" s="533"/>
      <c r="I88" s="94" t="s">
        <v>107</v>
      </c>
    </row>
    <row r="89" spans="2:9" s="92" customFormat="1" ht="27" customHeight="1">
      <c r="D89" s="530" t="str">
        <f>D60</f>
        <v>西暦2023年10月15日</v>
      </c>
      <c r="E89" s="530"/>
      <c r="F89" s="530"/>
      <c r="G89" s="530"/>
      <c r="H89" s="530"/>
    </row>
    <row r="90" spans="2:9" s="92" customFormat="1">
      <c r="C90" s="93" t="s">
        <v>101</v>
      </c>
      <c r="D90" s="124" t="str">
        <f>D3</f>
        <v/>
      </c>
      <c r="E90" s="118"/>
      <c r="F90" s="91" t="s">
        <v>102</v>
      </c>
      <c r="G90" s="522" t="str">
        <f>+G61</f>
        <v/>
      </c>
      <c r="H90" s="523"/>
      <c r="I90" s="523"/>
    </row>
    <row r="91" spans="2:9" s="92" customFormat="1" ht="14.25" thickBot="1">
      <c r="E91" s="119"/>
    </row>
    <row r="92" spans="2:9" ht="39.75" customHeight="1">
      <c r="B92" s="516" t="s">
        <v>103</v>
      </c>
      <c r="C92" s="517"/>
      <c r="D92" s="518"/>
      <c r="E92" s="97" t="s">
        <v>51</v>
      </c>
      <c r="F92" s="97" t="s">
        <v>52</v>
      </c>
      <c r="G92" s="96" t="s">
        <v>53</v>
      </c>
      <c r="H92" s="95" t="s">
        <v>108</v>
      </c>
      <c r="I92" s="98" t="s">
        <v>104</v>
      </c>
    </row>
    <row r="93" spans="2:9" s="92" customFormat="1" ht="22.5" customHeight="1">
      <c r="B93" s="524" t="str">
        <f>IF(B64="","",B64)</f>
        <v/>
      </c>
      <c r="C93" s="525"/>
      <c r="D93" s="526"/>
      <c r="E93" s="109" t="str">
        <f>IF(E64="","",E64)</f>
        <v/>
      </c>
      <c r="F93" s="110" t="str">
        <f>IF(F64="","",F64)</f>
        <v/>
      </c>
      <c r="G93" s="111" t="str">
        <f>IF(G64="","",G64)</f>
        <v/>
      </c>
      <c r="H93" s="112" t="str">
        <f>IF(H64="","",H64)</f>
        <v/>
      </c>
      <c r="I93" s="113" t="str">
        <f>IF(I64="","",I64)</f>
        <v/>
      </c>
    </row>
    <row r="94" spans="2:9" s="92" customFormat="1" ht="22.5" customHeight="1">
      <c r="B94" s="524">
        <f t="shared" ref="B94:B116" si="7">B65</f>
        <v>0</v>
      </c>
      <c r="C94" s="525"/>
      <c r="D94" s="526"/>
      <c r="E94" s="109" t="str">
        <f t="shared" ref="E94:E116" si="8">IF(E65="","",E65)</f>
        <v/>
      </c>
      <c r="F94" s="110" t="str">
        <f t="shared" ref="F94:I116" si="9">IF(F65="","",F65)</f>
        <v/>
      </c>
      <c r="G94" s="111" t="str">
        <f t="shared" si="9"/>
        <v/>
      </c>
      <c r="H94" s="112" t="str">
        <f t="shared" si="9"/>
        <v/>
      </c>
      <c r="I94" s="113" t="str">
        <f t="shared" si="9"/>
        <v/>
      </c>
    </row>
    <row r="95" spans="2:9" s="92" customFormat="1" ht="22.5" customHeight="1">
      <c r="B95" s="524">
        <f t="shared" si="7"/>
        <v>0</v>
      </c>
      <c r="C95" s="525"/>
      <c r="D95" s="526"/>
      <c r="E95" s="109" t="str">
        <f t="shared" si="8"/>
        <v/>
      </c>
      <c r="F95" s="110" t="str">
        <f t="shared" si="9"/>
        <v/>
      </c>
      <c r="G95" s="111" t="str">
        <f t="shared" si="9"/>
        <v/>
      </c>
      <c r="H95" s="112" t="str">
        <f t="shared" si="9"/>
        <v/>
      </c>
      <c r="I95" s="113" t="str">
        <f t="shared" si="9"/>
        <v/>
      </c>
    </row>
    <row r="96" spans="2:9" s="92" customFormat="1" ht="22.5" customHeight="1">
      <c r="B96" s="524">
        <f t="shared" si="7"/>
        <v>0</v>
      </c>
      <c r="C96" s="525"/>
      <c r="D96" s="526"/>
      <c r="E96" s="109" t="str">
        <f t="shared" si="8"/>
        <v/>
      </c>
      <c r="F96" s="110" t="str">
        <f t="shared" si="9"/>
        <v/>
      </c>
      <c r="G96" s="111" t="str">
        <f t="shared" si="9"/>
        <v/>
      </c>
      <c r="H96" s="112" t="str">
        <f t="shared" si="9"/>
        <v/>
      </c>
      <c r="I96" s="113" t="str">
        <f t="shared" si="9"/>
        <v/>
      </c>
    </row>
    <row r="97" spans="2:9" s="92" customFormat="1" ht="22.5" customHeight="1">
      <c r="B97" s="524">
        <f t="shared" si="7"/>
        <v>0</v>
      </c>
      <c r="C97" s="525"/>
      <c r="D97" s="526"/>
      <c r="E97" s="109" t="str">
        <f t="shared" si="8"/>
        <v/>
      </c>
      <c r="F97" s="110" t="str">
        <f t="shared" si="9"/>
        <v/>
      </c>
      <c r="G97" s="111" t="str">
        <f t="shared" si="9"/>
        <v/>
      </c>
      <c r="H97" s="112" t="str">
        <f t="shared" si="9"/>
        <v/>
      </c>
      <c r="I97" s="113" t="str">
        <f t="shared" si="9"/>
        <v/>
      </c>
    </row>
    <row r="98" spans="2:9" s="92" customFormat="1" ht="22.5" customHeight="1">
      <c r="B98" s="524">
        <f t="shared" si="7"/>
        <v>0</v>
      </c>
      <c r="C98" s="525"/>
      <c r="D98" s="526"/>
      <c r="E98" s="109" t="str">
        <f t="shared" si="8"/>
        <v/>
      </c>
      <c r="F98" s="110" t="str">
        <f t="shared" si="9"/>
        <v/>
      </c>
      <c r="G98" s="111" t="str">
        <f t="shared" si="9"/>
        <v/>
      </c>
      <c r="H98" s="112" t="str">
        <f t="shared" si="9"/>
        <v/>
      </c>
      <c r="I98" s="113" t="str">
        <f t="shared" si="9"/>
        <v/>
      </c>
    </row>
    <row r="99" spans="2:9" s="92" customFormat="1" ht="22.5" customHeight="1">
      <c r="B99" s="524">
        <f t="shared" si="7"/>
        <v>0</v>
      </c>
      <c r="C99" s="525"/>
      <c r="D99" s="526"/>
      <c r="E99" s="109" t="str">
        <f t="shared" si="8"/>
        <v/>
      </c>
      <c r="F99" s="110" t="str">
        <f t="shared" si="9"/>
        <v/>
      </c>
      <c r="G99" s="111" t="str">
        <f t="shared" si="9"/>
        <v/>
      </c>
      <c r="H99" s="112" t="str">
        <f t="shared" si="9"/>
        <v/>
      </c>
      <c r="I99" s="113" t="str">
        <f t="shared" si="9"/>
        <v/>
      </c>
    </row>
    <row r="100" spans="2:9" s="92" customFormat="1" ht="22.5" customHeight="1">
      <c r="B100" s="524">
        <f t="shared" si="7"/>
        <v>0</v>
      </c>
      <c r="C100" s="525"/>
      <c r="D100" s="526"/>
      <c r="E100" s="109" t="str">
        <f t="shared" si="8"/>
        <v/>
      </c>
      <c r="F100" s="110" t="str">
        <f t="shared" si="9"/>
        <v/>
      </c>
      <c r="G100" s="111" t="str">
        <f t="shared" si="9"/>
        <v/>
      </c>
      <c r="H100" s="112" t="str">
        <f t="shared" si="9"/>
        <v/>
      </c>
      <c r="I100" s="113" t="str">
        <f t="shared" si="9"/>
        <v/>
      </c>
    </row>
    <row r="101" spans="2:9" s="92" customFormat="1" ht="22.5" customHeight="1">
      <c r="B101" s="524">
        <f t="shared" si="7"/>
        <v>0</v>
      </c>
      <c r="C101" s="525"/>
      <c r="D101" s="526"/>
      <c r="E101" s="109" t="str">
        <f t="shared" si="8"/>
        <v/>
      </c>
      <c r="F101" s="110" t="str">
        <f t="shared" si="9"/>
        <v/>
      </c>
      <c r="G101" s="111" t="str">
        <f t="shared" si="9"/>
        <v/>
      </c>
      <c r="H101" s="112" t="str">
        <f t="shared" si="9"/>
        <v/>
      </c>
      <c r="I101" s="113" t="str">
        <f t="shared" si="9"/>
        <v/>
      </c>
    </row>
    <row r="102" spans="2:9" s="92" customFormat="1" ht="22.5" customHeight="1">
      <c r="B102" s="524">
        <f t="shared" si="7"/>
        <v>0</v>
      </c>
      <c r="C102" s="525"/>
      <c r="D102" s="526"/>
      <c r="E102" s="109" t="str">
        <f t="shared" si="8"/>
        <v/>
      </c>
      <c r="F102" s="110" t="str">
        <f t="shared" si="9"/>
        <v/>
      </c>
      <c r="G102" s="111" t="str">
        <f t="shared" si="9"/>
        <v/>
      </c>
      <c r="H102" s="112" t="str">
        <f t="shared" si="9"/>
        <v/>
      </c>
      <c r="I102" s="113" t="str">
        <f t="shared" si="9"/>
        <v/>
      </c>
    </row>
    <row r="103" spans="2:9" s="92" customFormat="1" ht="22.5" customHeight="1">
      <c r="B103" s="524">
        <f t="shared" si="7"/>
        <v>0</v>
      </c>
      <c r="C103" s="525"/>
      <c r="D103" s="526"/>
      <c r="E103" s="109" t="str">
        <f t="shared" si="8"/>
        <v/>
      </c>
      <c r="F103" s="110" t="str">
        <f t="shared" si="9"/>
        <v/>
      </c>
      <c r="G103" s="111" t="str">
        <f t="shared" si="9"/>
        <v/>
      </c>
      <c r="H103" s="112" t="str">
        <f t="shared" si="9"/>
        <v/>
      </c>
      <c r="I103" s="113" t="str">
        <f t="shared" si="9"/>
        <v/>
      </c>
    </row>
    <row r="104" spans="2:9" s="92" customFormat="1" ht="22.5" customHeight="1">
      <c r="B104" s="524">
        <f t="shared" si="7"/>
        <v>0</v>
      </c>
      <c r="C104" s="525"/>
      <c r="D104" s="526"/>
      <c r="E104" s="109" t="str">
        <f t="shared" si="8"/>
        <v/>
      </c>
      <c r="F104" s="110" t="str">
        <f t="shared" si="9"/>
        <v/>
      </c>
      <c r="G104" s="111" t="str">
        <f t="shared" si="9"/>
        <v/>
      </c>
      <c r="H104" s="112" t="str">
        <f t="shared" si="9"/>
        <v/>
      </c>
      <c r="I104" s="113" t="str">
        <f t="shared" si="9"/>
        <v/>
      </c>
    </row>
    <row r="105" spans="2:9" s="92" customFormat="1" ht="22.5" customHeight="1">
      <c r="B105" s="524">
        <f t="shared" si="7"/>
        <v>0</v>
      </c>
      <c r="C105" s="525"/>
      <c r="D105" s="526"/>
      <c r="E105" s="109" t="str">
        <f t="shared" si="8"/>
        <v/>
      </c>
      <c r="F105" s="110" t="str">
        <f t="shared" si="9"/>
        <v/>
      </c>
      <c r="G105" s="111" t="str">
        <f t="shared" si="9"/>
        <v/>
      </c>
      <c r="H105" s="112" t="str">
        <f t="shared" si="9"/>
        <v/>
      </c>
      <c r="I105" s="113" t="str">
        <f t="shared" si="9"/>
        <v/>
      </c>
    </row>
    <row r="106" spans="2:9" s="92" customFormat="1" ht="22.5" customHeight="1">
      <c r="B106" s="524">
        <f t="shared" si="7"/>
        <v>0</v>
      </c>
      <c r="C106" s="525"/>
      <c r="D106" s="526"/>
      <c r="E106" s="109" t="str">
        <f t="shared" si="8"/>
        <v/>
      </c>
      <c r="F106" s="110" t="str">
        <f t="shared" si="9"/>
        <v/>
      </c>
      <c r="G106" s="111" t="str">
        <f t="shared" si="9"/>
        <v/>
      </c>
      <c r="H106" s="112" t="str">
        <f t="shared" si="9"/>
        <v/>
      </c>
      <c r="I106" s="113" t="str">
        <f t="shared" si="9"/>
        <v/>
      </c>
    </row>
    <row r="107" spans="2:9" s="92" customFormat="1" ht="22.5" customHeight="1">
      <c r="B107" s="524">
        <f t="shared" si="7"/>
        <v>0</v>
      </c>
      <c r="C107" s="525"/>
      <c r="D107" s="526"/>
      <c r="E107" s="109" t="str">
        <f t="shared" si="8"/>
        <v/>
      </c>
      <c r="F107" s="110" t="str">
        <f t="shared" si="9"/>
        <v/>
      </c>
      <c r="G107" s="111" t="str">
        <f t="shared" si="9"/>
        <v/>
      </c>
      <c r="H107" s="112" t="str">
        <f t="shared" si="9"/>
        <v/>
      </c>
      <c r="I107" s="113" t="str">
        <f t="shared" si="9"/>
        <v/>
      </c>
    </row>
    <row r="108" spans="2:9" s="92" customFormat="1" ht="22.5" customHeight="1">
      <c r="B108" s="524">
        <f t="shared" si="7"/>
        <v>0</v>
      </c>
      <c r="C108" s="525"/>
      <c r="D108" s="526"/>
      <c r="E108" s="109" t="str">
        <f t="shared" si="8"/>
        <v/>
      </c>
      <c r="F108" s="110" t="str">
        <f t="shared" si="9"/>
        <v/>
      </c>
      <c r="G108" s="111" t="str">
        <f t="shared" si="9"/>
        <v/>
      </c>
      <c r="H108" s="112" t="str">
        <f t="shared" si="9"/>
        <v/>
      </c>
      <c r="I108" s="113" t="str">
        <f t="shared" si="9"/>
        <v/>
      </c>
    </row>
    <row r="109" spans="2:9" s="92" customFormat="1" ht="22.5" customHeight="1">
      <c r="B109" s="524">
        <f t="shared" si="7"/>
        <v>0</v>
      </c>
      <c r="C109" s="525"/>
      <c r="D109" s="526"/>
      <c r="E109" s="109" t="str">
        <f t="shared" si="8"/>
        <v/>
      </c>
      <c r="F109" s="110" t="str">
        <f t="shared" si="9"/>
        <v/>
      </c>
      <c r="G109" s="111" t="str">
        <f t="shared" si="9"/>
        <v/>
      </c>
      <c r="H109" s="112" t="str">
        <f t="shared" si="9"/>
        <v/>
      </c>
      <c r="I109" s="113" t="str">
        <f t="shared" si="9"/>
        <v/>
      </c>
    </row>
    <row r="110" spans="2:9" s="92" customFormat="1" ht="22.5" customHeight="1">
      <c r="B110" s="524">
        <f t="shared" si="7"/>
        <v>0</v>
      </c>
      <c r="C110" s="525"/>
      <c r="D110" s="526"/>
      <c r="E110" s="109" t="str">
        <f t="shared" si="8"/>
        <v/>
      </c>
      <c r="F110" s="110" t="str">
        <f t="shared" si="9"/>
        <v/>
      </c>
      <c r="G110" s="111" t="str">
        <f t="shared" si="9"/>
        <v/>
      </c>
      <c r="H110" s="112" t="str">
        <f t="shared" si="9"/>
        <v/>
      </c>
      <c r="I110" s="113" t="str">
        <f t="shared" si="9"/>
        <v/>
      </c>
    </row>
    <row r="111" spans="2:9" s="92" customFormat="1" ht="22.5" customHeight="1">
      <c r="B111" s="524">
        <f t="shared" si="7"/>
        <v>0</v>
      </c>
      <c r="C111" s="525"/>
      <c r="D111" s="526"/>
      <c r="E111" s="109" t="str">
        <f t="shared" si="8"/>
        <v/>
      </c>
      <c r="F111" s="110" t="str">
        <f t="shared" si="9"/>
        <v/>
      </c>
      <c r="G111" s="111" t="str">
        <f t="shared" si="9"/>
        <v/>
      </c>
      <c r="H111" s="112" t="str">
        <f t="shared" si="9"/>
        <v/>
      </c>
      <c r="I111" s="113" t="str">
        <f t="shared" si="9"/>
        <v/>
      </c>
    </row>
    <row r="112" spans="2:9" s="92" customFormat="1" ht="22.5" customHeight="1">
      <c r="B112" s="524">
        <f t="shared" si="7"/>
        <v>0</v>
      </c>
      <c r="C112" s="525"/>
      <c r="D112" s="526"/>
      <c r="E112" s="109" t="str">
        <f t="shared" si="8"/>
        <v/>
      </c>
      <c r="F112" s="110" t="str">
        <f t="shared" si="9"/>
        <v/>
      </c>
      <c r="G112" s="111" t="str">
        <f t="shared" si="9"/>
        <v/>
      </c>
      <c r="H112" s="112" t="str">
        <f t="shared" si="9"/>
        <v/>
      </c>
      <c r="I112" s="113" t="str">
        <f t="shared" si="9"/>
        <v/>
      </c>
    </row>
    <row r="113" spans="2:9" s="92" customFormat="1" ht="22.5" customHeight="1">
      <c r="B113" s="524">
        <f t="shared" si="7"/>
        <v>0</v>
      </c>
      <c r="C113" s="525"/>
      <c r="D113" s="526"/>
      <c r="E113" s="109" t="str">
        <f t="shared" si="8"/>
        <v/>
      </c>
      <c r="F113" s="110" t="str">
        <f t="shared" si="9"/>
        <v/>
      </c>
      <c r="G113" s="111" t="str">
        <f t="shared" si="9"/>
        <v/>
      </c>
      <c r="H113" s="112" t="str">
        <f t="shared" si="9"/>
        <v/>
      </c>
      <c r="I113" s="113" t="str">
        <f t="shared" si="9"/>
        <v/>
      </c>
    </row>
    <row r="114" spans="2:9" s="92" customFormat="1" ht="22.5" customHeight="1">
      <c r="B114" s="524">
        <f t="shared" si="7"/>
        <v>0</v>
      </c>
      <c r="C114" s="525"/>
      <c r="D114" s="526"/>
      <c r="E114" s="109" t="str">
        <f t="shared" si="8"/>
        <v/>
      </c>
      <c r="F114" s="110" t="str">
        <f t="shared" si="9"/>
        <v/>
      </c>
      <c r="G114" s="111" t="str">
        <f t="shared" si="9"/>
        <v/>
      </c>
      <c r="H114" s="112" t="str">
        <f t="shared" si="9"/>
        <v/>
      </c>
      <c r="I114" s="113" t="str">
        <f t="shared" si="9"/>
        <v/>
      </c>
    </row>
    <row r="115" spans="2:9" s="92" customFormat="1" ht="22.5" customHeight="1">
      <c r="B115" s="524">
        <f t="shared" si="7"/>
        <v>0</v>
      </c>
      <c r="C115" s="525"/>
      <c r="D115" s="526"/>
      <c r="E115" s="109" t="str">
        <f t="shared" si="8"/>
        <v/>
      </c>
      <c r="F115" s="110" t="str">
        <f t="shared" si="9"/>
        <v/>
      </c>
      <c r="G115" s="111" t="str">
        <f t="shared" si="9"/>
        <v/>
      </c>
      <c r="H115" s="112" t="str">
        <f t="shared" si="9"/>
        <v/>
      </c>
      <c r="I115" s="113" t="str">
        <f t="shared" si="9"/>
        <v/>
      </c>
    </row>
    <row r="116" spans="2:9" s="92" customFormat="1" ht="22.5" customHeight="1" thickBot="1">
      <c r="B116" s="527">
        <f t="shared" si="7"/>
        <v>0</v>
      </c>
      <c r="C116" s="528"/>
      <c r="D116" s="529"/>
      <c r="E116" s="120" t="str">
        <f t="shared" si="8"/>
        <v/>
      </c>
      <c r="F116" s="114" t="str">
        <f t="shared" si="9"/>
        <v/>
      </c>
      <c r="G116" s="117" t="str">
        <f t="shared" si="9"/>
        <v/>
      </c>
      <c r="H116" s="115" t="str">
        <f t="shared" si="9"/>
        <v/>
      </c>
      <c r="I116" s="116" t="str">
        <f t="shared" si="9"/>
        <v/>
      </c>
    </row>
    <row r="117" spans="2:9" s="92" customFormat="1">
      <c r="E117" s="119"/>
    </row>
    <row r="118" spans="2:9" s="92" customFormat="1">
      <c r="E118" s="119"/>
    </row>
    <row r="119" spans="2:9" s="92" customFormat="1">
      <c r="E119" s="119"/>
    </row>
    <row r="120" spans="2:9" s="92" customFormat="1">
      <c r="E120" s="119"/>
    </row>
    <row r="121" spans="2:9" s="92" customFormat="1">
      <c r="E121" s="119"/>
    </row>
    <row r="122" spans="2:9" s="92" customFormat="1">
      <c r="E122" s="119"/>
    </row>
    <row r="123" spans="2:9" s="92" customFormat="1">
      <c r="E123" s="119"/>
    </row>
    <row r="124" spans="2:9" s="92" customFormat="1">
      <c r="E124" s="119"/>
    </row>
    <row r="125" spans="2:9" s="92" customFormat="1">
      <c r="E125" s="119"/>
    </row>
    <row r="126" spans="2:9" s="92" customFormat="1">
      <c r="E126" s="119"/>
    </row>
    <row r="127" spans="2:9" s="92" customFormat="1">
      <c r="E127" s="119"/>
    </row>
    <row r="128" spans="2:9" s="92" customFormat="1">
      <c r="E128" s="119"/>
    </row>
    <row r="129" spans="5:5" s="92" customFormat="1">
      <c r="E129" s="119"/>
    </row>
    <row r="130" spans="5:5" s="92" customFormat="1">
      <c r="E130" s="119"/>
    </row>
    <row r="131" spans="5:5" s="92" customFormat="1">
      <c r="E131" s="119"/>
    </row>
    <row r="132" spans="5:5" s="92" customFormat="1">
      <c r="E132" s="119"/>
    </row>
    <row r="133" spans="5:5" s="92" customFormat="1">
      <c r="E133" s="119"/>
    </row>
    <row r="134" spans="5:5" s="92" customFormat="1">
      <c r="E134" s="119"/>
    </row>
    <row r="135" spans="5:5" s="92" customFormat="1">
      <c r="E135" s="119"/>
    </row>
    <row r="136" spans="5:5" s="92" customFormat="1">
      <c r="E136" s="119"/>
    </row>
    <row r="137" spans="5:5" s="92" customFormat="1">
      <c r="E137" s="119"/>
    </row>
    <row r="138" spans="5:5" s="92" customFormat="1">
      <c r="E138" s="119"/>
    </row>
    <row r="139" spans="5:5" s="92" customFormat="1">
      <c r="E139" s="119"/>
    </row>
    <row r="140" spans="5:5" s="92" customFormat="1">
      <c r="E140" s="119"/>
    </row>
    <row r="141" spans="5:5" s="92" customFormat="1">
      <c r="E141" s="119"/>
    </row>
    <row r="142" spans="5:5" s="92" customFormat="1">
      <c r="E142" s="119"/>
    </row>
    <row r="143" spans="5:5" s="92" customFormat="1">
      <c r="E143" s="119"/>
    </row>
    <row r="144" spans="5:5" s="92" customFormat="1">
      <c r="E144" s="119"/>
    </row>
    <row r="145" spans="5:5" s="92" customFormat="1">
      <c r="E145" s="119"/>
    </row>
    <row r="146" spans="5:5" s="92" customFormat="1">
      <c r="E146" s="119"/>
    </row>
    <row r="147" spans="5:5" s="92" customFormat="1">
      <c r="E147" s="119"/>
    </row>
    <row r="148" spans="5:5" s="92" customFormat="1">
      <c r="E148" s="119"/>
    </row>
  </sheetData>
  <mergeCells count="112">
    <mergeCell ref="B115:D115"/>
    <mergeCell ref="B116:D116"/>
    <mergeCell ref="G3:I3"/>
    <mergeCell ref="D2:H2"/>
    <mergeCell ref="D1:H1"/>
    <mergeCell ref="D30:H30"/>
    <mergeCell ref="D31:H31"/>
    <mergeCell ref="D59:H59"/>
    <mergeCell ref="D60:H60"/>
    <mergeCell ref="D88:H88"/>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3:D93"/>
    <mergeCell ref="B94:D94"/>
    <mergeCell ref="B95:D95"/>
    <mergeCell ref="B96:D96"/>
    <mergeCell ref="B87:D87"/>
    <mergeCell ref="G90:I90"/>
    <mergeCell ref="B92:D92"/>
    <mergeCell ref="B81:D81"/>
    <mergeCell ref="B82:D82"/>
    <mergeCell ref="B83:D83"/>
    <mergeCell ref="B84:D84"/>
    <mergeCell ref="B85:D85"/>
    <mergeCell ref="B86:D86"/>
    <mergeCell ref="D89:H89"/>
    <mergeCell ref="B75:D75"/>
    <mergeCell ref="B76:D76"/>
    <mergeCell ref="B77:D77"/>
    <mergeCell ref="B78:D78"/>
    <mergeCell ref="B79:D79"/>
    <mergeCell ref="B80:D80"/>
    <mergeCell ref="B69:D69"/>
    <mergeCell ref="B70:D70"/>
    <mergeCell ref="B71:D71"/>
    <mergeCell ref="B72:D72"/>
    <mergeCell ref="B73:D73"/>
    <mergeCell ref="B74:D74"/>
    <mergeCell ref="B64:D64"/>
    <mergeCell ref="B65:D65"/>
    <mergeCell ref="B66:D66"/>
    <mergeCell ref="B67:D67"/>
    <mergeCell ref="B68:D68"/>
    <mergeCell ref="B63:D63"/>
    <mergeCell ref="B57:D57"/>
    <mergeCell ref="B58:D58"/>
    <mergeCell ref="G61:I61"/>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5:D35"/>
    <mergeCell ref="B36:D36"/>
    <mergeCell ref="B37:D37"/>
    <mergeCell ref="B38:D38"/>
    <mergeCell ref="B29:D29"/>
    <mergeCell ref="G32:I32"/>
    <mergeCell ref="B34:D34"/>
    <mergeCell ref="B23:D23"/>
    <mergeCell ref="B24:D24"/>
    <mergeCell ref="B25:D25"/>
    <mergeCell ref="B26:D26"/>
    <mergeCell ref="B27:D27"/>
    <mergeCell ref="B28:D28"/>
    <mergeCell ref="B20:D20"/>
    <mergeCell ref="B21:D21"/>
    <mergeCell ref="B22:D22"/>
    <mergeCell ref="B11:D11"/>
    <mergeCell ref="B12:D12"/>
    <mergeCell ref="B13:D13"/>
    <mergeCell ref="B14:D14"/>
    <mergeCell ref="B15:D15"/>
    <mergeCell ref="B16:D16"/>
    <mergeCell ref="B6:D6"/>
    <mergeCell ref="B7:D7"/>
    <mergeCell ref="B8:D8"/>
    <mergeCell ref="B9:D9"/>
    <mergeCell ref="B10:D10"/>
    <mergeCell ref="B5:D5"/>
    <mergeCell ref="B17:D17"/>
    <mergeCell ref="B18:D18"/>
    <mergeCell ref="B19:D19"/>
  </mergeCells>
  <phoneticPr fontId="2"/>
  <pageMargins left="0.78740157480314965" right="0.27559055118110237" top="0.55118110236220474" bottom="0.27559055118110237" header="0.35433070866141736" footer="0.19685039370078741"/>
  <pageSetup paperSize="9" scale="80" orientation="landscape" blackAndWhite="1" r:id="rId1"/>
  <headerFooter alignWithMargins="0"/>
  <rowBreaks count="3" manualBreakCount="3">
    <brk id="29" max="8" man="1"/>
    <brk id="58" max="8" man="1"/>
    <brk id="87"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120"/>
  <sheetViews>
    <sheetView showGridLines="0" zoomScale="70" zoomScaleNormal="70" workbookViewId="0">
      <selection activeCell="I17" sqref="I17:AF19"/>
    </sheetView>
  </sheetViews>
  <sheetFormatPr defaultColWidth="2.125" defaultRowHeight="18.75"/>
  <cols>
    <col min="1" max="1" width="2.125" style="1"/>
    <col min="2" max="2" width="48.125" style="16" customWidth="1"/>
    <col min="3" max="91" width="2.125" style="1"/>
    <col min="92" max="92" width="10.5" style="1" bestFit="1" customWidth="1"/>
    <col min="93" max="107" width="1.25" style="1" customWidth="1"/>
    <col min="108" max="116" width="2.125" style="1"/>
    <col min="117" max="117" width="4.25" style="1" bestFit="1" customWidth="1"/>
    <col min="118" max="118" width="6.375" style="1" bestFit="1" customWidth="1"/>
    <col min="119" max="119" width="7.5" style="1" bestFit="1" customWidth="1"/>
    <col min="120" max="120" width="2.125" style="1"/>
    <col min="121" max="121" width="7.625" style="1" bestFit="1" customWidth="1"/>
    <col min="122" max="122" width="5.25" style="1" hidden="1" customWidth="1"/>
    <col min="123" max="123" width="4.25" style="1" hidden="1" customWidth="1"/>
    <col min="124" max="124" width="3.875" style="1" hidden="1" customWidth="1"/>
    <col min="125" max="125" width="0" style="1" hidden="1" customWidth="1"/>
    <col min="126" max="126" width="3.125" style="1" hidden="1" customWidth="1"/>
    <col min="127" max="127" width="2.125" style="2"/>
    <col min="128" max="16384" width="2.125" style="1"/>
  </cols>
  <sheetData>
    <row r="1" spans="1:127" ht="108.75" customHeight="1">
      <c r="A1" s="16"/>
      <c r="B1" s="74" t="s">
        <v>82</v>
      </c>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6"/>
      <c r="CP1" s="76"/>
      <c r="CQ1" s="76"/>
      <c r="CR1" s="76"/>
      <c r="CS1" s="76"/>
      <c r="CT1" s="76"/>
      <c r="CU1" s="76"/>
      <c r="CV1" s="76"/>
      <c r="CW1" s="76"/>
      <c r="CX1" s="76"/>
      <c r="CY1" s="76"/>
      <c r="CZ1" s="76"/>
      <c r="DA1" s="76"/>
      <c r="DB1" s="76"/>
      <c r="DC1" s="76"/>
      <c r="DD1" s="76"/>
      <c r="DE1" s="76"/>
      <c r="DF1" s="76"/>
      <c r="DG1" s="76"/>
      <c r="DH1" s="76"/>
      <c r="DI1" s="76"/>
      <c r="DJ1" s="76"/>
      <c r="DK1" s="77"/>
      <c r="DL1" s="77"/>
      <c r="DW1" s="1"/>
    </row>
    <row r="2" spans="1:127" ht="76.5" customHeight="1">
      <c r="A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DW2" s="1"/>
    </row>
    <row r="3" spans="1:127">
      <c r="C3" s="3"/>
      <c r="D3" s="4" t="s">
        <v>0</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78"/>
    </row>
    <row r="4" spans="1:127" s="2" customFormat="1" ht="12.95" customHeight="1">
      <c r="B4" s="16"/>
      <c r="C4" s="5"/>
      <c r="AH4" s="173" t="s">
        <v>1</v>
      </c>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J4" s="534" t="s">
        <v>2</v>
      </c>
      <c r="BK4" s="534"/>
      <c r="BL4" s="534"/>
      <c r="BM4" s="534"/>
      <c r="BN4" s="534"/>
      <c r="BO4" s="534"/>
      <c r="BP4" s="534"/>
      <c r="BQ4" s="534"/>
      <c r="BR4" s="534"/>
      <c r="BS4" s="534"/>
      <c r="BT4" s="534"/>
      <c r="CM4" s="79"/>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row>
    <row r="5" spans="1:127" s="2" customFormat="1" ht="12.95" customHeight="1" thickBot="1">
      <c r="B5" s="16"/>
      <c r="C5" s="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J5" s="534"/>
      <c r="BK5" s="534"/>
      <c r="BL5" s="534"/>
      <c r="BM5" s="534"/>
      <c r="BN5" s="534"/>
      <c r="BO5" s="534"/>
      <c r="BP5" s="534"/>
      <c r="BQ5" s="534"/>
      <c r="BR5" s="534"/>
      <c r="BS5" s="534"/>
      <c r="BT5" s="534"/>
      <c r="CE5" s="2" t="s">
        <v>3</v>
      </c>
      <c r="CM5" s="79"/>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3" t="str">
        <f>+AU7&amp;DT5&amp;AZ7</f>
        <v>10+15</v>
      </c>
      <c r="DS5" s="4"/>
      <c r="DT5" s="4" t="s">
        <v>4</v>
      </c>
      <c r="DU5" s="4"/>
      <c r="DV5" s="4"/>
    </row>
    <row r="6" spans="1:127" s="2" customFormat="1" ht="12.95" customHeight="1" thickTop="1">
      <c r="B6" s="16"/>
      <c r="C6" s="5"/>
      <c r="D6" s="535"/>
      <c r="E6" s="535"/>
      <c r="F6" s="535"/>
      <c r="G6" s="535"/>
      <c r="H6" s="535"/>
      <c r="I6" s="535"/>
      <c r="J6" s="535"/>
      <c r="K6" s="535"/>
      <c r="L6" s="535"/>
      <c r="M6" s="535"/>
      <c r="N6" s="535"/>
      <c r="O6" s="535"/>
      <c r="P6" s="535"/>
      <c r="Q6" s="535"/>
      <c r="R6" s="535"/>
      <c r="S6" s="535"/>
      <c r="T6" s="535"/>
      <c r="U6" s="535"/>
      <c r="V6" s="535"/>
      <c r="CM6" s="79"/>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5">
        <v>4</v>
      </c>
      <c r="DS6" s="2">
        <v>15</v>
      </c>
      <c r="DT6" s="2" t="str">
        <f>+DR6&amp;$DT$5&amp;DS6</f>
        <v>4+15</v>
      </c>
      <c r="DV6" s="2">
        <f>IFERROR(MATCH(DR5,DT6:DT21,0),0)</f>
        <v>9</v>
      </c>
    </row>
    <row r="7" spans="1:127" s="2" customFormat="1" ht="12.95" customHeight="1">
      <c r="B7" s="16"/>
      <c r="C7" s="5"/>
      <c r="D7" s="6" t="s">
        <v>5</v>
      </c>
      <c r="E7" s="6"/>
      <c r="F7" s="6"/>
      <c r="G7" s="6"/>
      <c r="H7" s="6"/>
      <c r="I7" s="6"/>
      <c r="J7" s="6"/>
      <c r="K7" s="6"/>
      <c r="L7" s="6"/>
      <c r="M7" s="6"/>
      <c r="N7" s="6"/>
      <c r="O7" s="6"/>
      <c r="P7" s="6"/>
      <c r="Q7" s="6"/>
      <c r="R7" s="6"/>
      <c r="AH7" s="18"/>
      <c r="AI7" s="18"/>
      <c r="AJ7" s="18"/>
      <c r="AK7" s="18"/>
      <c r="AL7" s="147" t="s">
        <v>6</v>
      </c>
      <c r="AM7" s="147"/>
      <c r="AN7" s="147"/>
      <c r="AO7" s="147"/>
      <c r="AP7" s="536">
        <v>2023</v>
      </c>
      <c r="AQ7" s="536"/>
      <c r="AR7" s="536"/>
      <c r="AS7" s="147" t="s">
        <v>7</v>
      </c>
      <c r="AT7" s="147"/>
      <c r="AU7" s="536">
        <v>10</v>
      </c>
      <c r="AV7" s="536"/>
      <c r="AW7" s="536"/>
      <c r="AX7" s="147" t="s">
        <v>8</v>
      </c>
      <c r="AY7" s="147"/>
      <c r="AZ7" s="536">
        <v>15</v>
      </c>
      <c r="BA7" s="536"/>
      <c r="BB7" s="536"/>
      <c r="BC7" s="147" t="s">
        <v>9</v>
      </c>
      <c r="BD7" s="147"/>
      <c r="BF7" s="18"/>
      <c r="BG7" s="18"/>
      <c r="BH7" s="18"/>
      <c r="BI7" s="537" t="str">
        <f>IF(DV22=0,"通常月は15日、決算月は15日と末日","")</f>
        <v/>
      </c>
      <c r="BJ7" s="537"/>
      <c r="BK7" s="537"/>
      <c r="BL7" s="537"/>
      <c r="BM7" s="537"/>
      <c r="BN7" s="537"/>
      <c r="BO7" s="537"/>
      <c r="BP7" s="537"/>
      <c r="BQ7" s="537"/>
      <c r="BR7" s="537"/>
      <c r="BS7" s="537"/>
      <c r="BT7" s="537"/>
      <c r="BU7" s="537"/>
      <c r="BV7" s="537"/>
      <c r="BW7" s="537"/>
      <c r="BX7" s="537"/>
      <c r="BY7" s="537"/>
      <c r="BZ7" s="537"/>
      <c r="CA7" s="537"/>
      <c r="CB7" s="537"/>
      <c r="CC7" s="537"/>
      <c r="CD7" s="537"/>
      <c r="CE7" s="537"/>
      <c r="CM7" s="79"/>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5">
        <v>5</v>
      </c>
      <c r="DS7" s="2">
        <v>15</v>
      </c>
      <c r="DT7" s="2" t="str">
        <f t="shared" ref="DT7:DT21" si="0">+DR7&amp;$DT$5&amp;DS7</f>
        <v>5+15</v>
      </c>
    </row>
    <row r="8" spans="1:127" s="2" customFormat="1" ht="12.95" customHeight="1" thickBot="1">
      <c r="B8" s="16"/>
      <c r="C8" s="5"/>
      <c r="BI8" s="537"/>
      <c r="BJ8" s="537"/>
      <c r="BK8" s="537"/>
      <c r="BL8" s="537"/>
      <c r="BM8" s="537"/>
      <c r="BN8" s="537"/>
      <c r="BO8" s="537"/>
      <c r="BP8" s="537"/>
      <c r="BQ8" s="537"/>
      <c r="BR8" s="537"/>
      <c r="BS8" s="537"/>
      <c r="BT8" s="537"/>
      <c r="BU8" s="537"/>
      <c r="BV8" s="537"/>
      <c r="BW8" s="537"/>
      <c r="BX8" s="537"/>
      <c r="BY8" s="537"/>
      <c r="BZ8" s="537"/>
      <c r="CA8" s="537"/>
      <c r="CB8" s="537"/>
      <c r="CC8" s="537"/>
      <c r="CD8" s="537"/>
      <c r="CE8" s="537"/>
      <c r="CM8" s="79"/>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5">
        <v>6</v>
      </c>
      <c r="DS8" s="2">
        <v>15</v>
      </c>
      <c r="DT8" s="2" t="str">
        <f t="shared" si="0"/>
        <v>6+15</v>
      </c>
    </row>
    <row r="9" spans="1:127" s="2" customFormat="1" ht="12.95" customHeight="1">
      <c r="B9" s="16"/>
      <c r="C9" s="5"/>
      <c r="D9" s="8" t="s">
        <v>10</v>
      </c>
      <c r="E9" s="9"/>
      <c r="F9" s="9"/>
      <c r="G9" s="9"/>
      <c r="H9" s="9"/>
      <c r="I9" s="9"/>
      <c r="J9" s="9"/>
      <c r="K9" s="9"/>
      <c r="L9" s="9"/>
      <c r="M9" s="9"/>
      <c r="N9" s="9"/>
      <c r="O9" s="9"/>
      <c r="P9" s="9"/>
      <c r="Q9" s="9"/>
      <c r="R9" s="9"/>
      <c r="S9" s="9"/>
      <c r="T9" s="9"/>
      <c r="U9" s="9"/>
      <c r="V9" s="9"/>
      <c r="W9" s="9"/>
      <c r="X9" s="9"/>
      <c r="Y9" s="9"/>
      <c r="Z9" s="9"/>
      <c r="AA9" s="9"/>
      <c r="AB9" s="9"/>
      <c r="AC9" s="9"/>
      <c r="AD9" s="9"/>
      <c r="AE9" s="9"/>
      <c r="AF9" s="10"/>
      <c r="AL9" s="147" t="s">
        <v>11</v>
      </c>
      <c r="AM9" s="147"/>
      <c r="AN9" s="147"/>
      <c r="AO9" s="147"/>
      <c r="AP9" s="147"/>
      <c r="AQ9" s="147"/>
      <c r="AR9" s="147"/>
      <c r="AS9" s="147"/>
      <c r="AT9" s="147"/>
      <c r="AU9" s="147"/>
      <c r="AV9" s="147"/>
      <c r="AW9" s="147"/>
      <c r="AX9" s="147"/>
      <c r="AY9" s="147"/>
      <c r="AZ9" s="147"/>
      <c r="BA9" s="147"/>
      <c r="BB9" s="147"/>
      <c r="BC9" s="147"/>
      <c r="BD9" s="147"/>
      <c r="BK9" s="11"/>
      <c r="BL9" s="11"/>
      <c r="CM9" s="79"/>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5">
        <v>6</v>
      </c>
      <c r="DS9" s="2">
        <v>30</v>
      </c>
      <c r="DT9" s="2" t="str">
        <f t="shared" si="0"/>
        <v>6+30</v>
      </c>
    </row>
    <row r="10" spans="1:127" s="2" customFormat="1" ht="12.95" customHeight="1" thickBot="1">
      <c r="B10" s="16"/>
      <c r="C10" s="5"/>
      <c r="D10" s="12"/>
      <c r="E10" s="147" t="s">
        <v>12</v>
      </c>
      <c r="F10" s="147"/>
      <c r="I10" s="538" t="s">
        <v>13</v>
      </c>
      <c r="J10" s="538"/>
      <c r="K10" s="538"/>
      <c r="L10" s="538"/>
      <c r="M10" s="538"/>
      <c r="N10" s="538"/>
      <c r="O10" s="13"/>
      <c r="P10" s="13"/>
      <c r="Q10" s="13"/>
      <c r="R10" s="13"/>
      <c r="S10" s="13"/>
      <c r="T10" s="13"/>
      <c r="U10" s="13"/>
      <c r="AF10" s="14"/>
      <c r="BH10" s="122" t="s">
        <v>14</v>
      </c>
      <c r="BK10" s="11"/>
      <c r="BL10" s="11"/>
      <c r="CM10" s="79"/>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5">
        <v>7</v>
      </c>
      <c r="DS10" s="2">
        <v>15</v>
      </c>
      <c r="DT10" s="2" t="str">
        <f t="shared" si="0"/>
        <v>7+15</v>
      </c>
    </row>
    <row r="11" spans="1:127" s="2" customFormat="1" ht="12.95" customHeight="1">
      <c r="B11" s="16"/>
      <c r="C11" s="5"/>
      <c r="D11" s="12"/>
      <c r="E11" s="2" t="s">
        <v>83</v>
      </c>
      <c r="G11" s="18"/>
      <c r="H11" s="18"/>
      <c r="I11" s="18"/>
      <c r="J11" s="149" t="s">
        <v>16</v>
      </c>
      <c r="K11" s="149"/>
      <c r="L11" s="149"/>
      <c r="M11" s="149"/>
      <c r="N11" s="149"/>
      <c r="O11" s="149"/>
      <c r="P11" s="149"/>
      <c r="Q11" s="149"/>
      <c r="R11" s="149"/>
      <c r="S11" s="149"/>
      <c r="T11" s="149"/>
      <c r="U11" s="149"/>
      <c r="V11" s="149"/>
      <c r="W11" s="149"/>
      <c r="X11" s="149"/>
      <c r="Y11" s="149"/>
      <c r="Z11" s="149"/>
      <c r="AA11" s="149"/>
      <c r="AB11" s="149"/>
      <c r="AC11" s="149"/>
      <c r="AD11" s="149"/>
      <c r="AE11" s="149"/>
      <c r="AF11" s="150"/>
      <c r="AH11" s="167" t="s">
        <v>17</v>
      </c>
      <c r="AI11" s="167"/>
      <c r="AJ11" s="167"/>
      <c r="AK11" s="167"/>
      <c r="AL11" s="167"/>
      <c r="AM11" s="167"/>
      <c r="AN11" s="167"/>
      <c r="AO11" s="167"/>
      <c r="AP11" s="539" t="s">
        <v>18</v>
      </c>
      <c r="AQ11" s="539"/>
      <c r="AR11" s="539"/>
      <c r="AS11" s="539"/>
      <c r="AT11" s="539"/>
      <c r="AU11" s="539"/>
      <c r="AV11" s="539"/>
      <c r="AW11" s="539"/>
      <c r="AX11" s="539"/>
      <c r="AY11" s="539"/>
      <c r="AZ11" s="539"/>
      <c r="BA11" s="539"/>
      <c r="BB11" s="539"/>
      <c r="BC11" s="539"/>
      <c r="BD11" s="539"/>
      <c r="BE11" s="539"/>
      <c r="BF11" s="539"/>
      <c r="BG11" s="539"/>
      <c r="BH11" s="539"/>
      <c r="BJ11" s="182" t="s">
        <v>19</v>
      </c>
      <c r="BK11" s="183"/>
      <c r="BL11" s="183"/>
      <c r="BM11" s="183"/>
      <c r="BN11" s="183"/>
      <c r="BO11" s="183"/>
      <c r="BP11" s="183"/>
      <c r="BQ11" s="184"/>
      <c r="BR11" s="188"/>
      <c r="BS11" s="189"/>
      <c r="BT11" s="189"/>
      <c r="BU11" s="192" t="s">
        <v>20</v>
      </c>
      <c r="BV11" s="192"/>
      <c r="BW11" s="542" t="s">
        <v>21</v>
      </c>
      <c r="BX11" s="542"/>
      <c r="BY11" s="542"/>
      <c r="BZ11" s="542"/>
      <c r="CA11" s="542"/>
      <c r="CB11" s="542"/>
      <c r="CC11" s="542"/>
      <c r="CD11" s="542"/>
      <c r="CE11" s="542"/>
      <c r="CF11" s="542"/>
      <c r="CG11" s="542"/>
      <c r="CH11" s="542"/>
      <c r="CI11" s="542"/>
      <c r="CJ11" s="542"/>
      <c r="CK11" s="542"/>
      <c r="CL11" s="19"/>
      <c r="CM11" s="79"/>
      <c r="CN11" s="164" t="str">
        <f>IF(BW11="","",IF(OR(BW11="登録なし",LEN(BW11)=13),"","登録番号のケタは合っていますか？"))</f>
        <v/>
      </c>
      <c r="CO11" s="164"/>
      <c r="CP11" s="164"/>
      <c r="CQ11" s="164"/>
      <c r="CR11" s="164"/>
      <c r="CS11" s="164"/>
      <c r="CT11" s="164"/>
      <c r="CU11" s="164"/>
      <c r="CV11" s="164"/>
      <c r="CW11" s="164"/>
      <c r="CX11" s="164"/>
      <c r="CY11" s="164"/>
      <c r="CZ11" s="164"/>
      <c r="DA11" s="164"/>
      <c r="DB11" s="164"/>
      <c r="DC11" s="164"/>
      <c r="DD11" s="164"/>
      <c r="DE11" s="164"/>
      <c r="DF11" s="164"/>
      <c r="DG11" s="1"/>
      <c r="DH11" s="1"/>
      <c r="DI11" s="1"/>
      <c r="DJ11" s="1"/>
      <c r="DK11" s="1"/>
      <c r="DL11" s="1"/>
      <c r="DM11" s="1"/>
      <c r="DN11" s="1"/>
      <c r="DO11" s="1"/>
      <c r="DP11" s="1"/>
      <c r="DQ11" s="1"/>
      <c r="DR11" s="5">
        <v>8</v>
      </c>
      <c r="DS11" s="2">
        <v>15</v>
      </c>
      <c r="DT11" s="2" t="str">
        <f t="shared" si="0"/>
        <v>8+15</v>
      </c>
    </row>
    <row r="12" spans="1:127" s="2" customFormat="1" ht="12.95" customHeight="1" thickBot="1">
      <c r="B12" s="16"/>
      <c r="C12" s="5"/>
      <c r="D12" s="12"/>
      <c r="E12" s="152" t="s">
        <v>22</v>
      </c>
      <c r="F12" s="152"/>
      <c r="G12" s="152"/>
      <c r="H12" s="152"/>
      <c r="I12" s="153" t="s">
        <v>23</v>
      </c>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c r="AH12" s="168"/>
      <c r="AI12" s="168"/>
      <c r="AJ12" s="168"/>
      <c r="AK12" s="168"/>
      <c r="AL12" s="168"/>
      <c r="AM12" s="168"/>
      <c r="AN12" s="168"/>
      <c r="AO12" s="168"/>
      <c r="AP12" s="540"/>
      <c r="AQ12" s="540"/>
      <c r="AR12" s="540"/>
      <c r="AS12" s="540"/>
      <c r="AT12" s="540"/>
      <c r="AU12" s="540"/>
      <c r="AV12" s="540"/>
      <c r="AW12" s="540"/>
      <c r="AX12" s="540"/>
      <c r="AY12" s="540"/>
      <c r="AZ12" s="540"/>
      <c r="BA12" s="540"/>
      <c r="BB12" s="540"/>
      <c r="BC12" s="540"/>
      <c r="BD12" s="540"/>
      <c r="BE12" s="540"/>
      <c r="BF12" s="540"/>
      <c r="BG12" s="540"/>
      <c r="BH12" s="540"/>
      <c r="BJ12" s="185"/>
      <c r="BK12" s="186"/>
      <c r="BL12" s="186"/>
      <c r="BM12" s="186"/>
      <c r="BN12" s="186"/>
      <c r="BO12" s="186"/>
      <c r="BP12" s="186"/>
      <c r="BQ12" s="187"/>
      <c r="BR12" s="190"/>
      <c r="BS12" s="191"/>
      <c r="BT12" s="191"/>
      <c r="BU12" s="193"/>
      <c r="BV12" s="193"/>
      <c r="BW12" s="543"/>
      <c r="BX12" s="543"/>
      <c r="BY12" s="543"/>
      <c r="BZ12" s="543"/>
      <c r="CA12" s="543"/>
      <c r="CB12" s="543"/>
      <c r="CC12" s="543"/>
      <c r="CD12" s="543"/>
      <c r="CE12" s="543"/>
      <c r="CF12" s="543"/>
      <c r="CG12" s="543"/>
      <c r="CH12" s="543"/>
      <c r="CI12" s="543"/>
      <c r="CJ12" s="543"/>
      <c r="CK12" s="543"/>
      <c r="CL12" s="20"/>
      <c r="CM12" s="79"/>
      <c r="CN12" s="164"/>
      <c r="CO12" s="164"/>
      <c r="CP12" s="164"/>
      <c r="CQ12" s="164"/>
      <c r="CR12" s="164"/>
      <c r="CS12" s="164"/>
      <c r="CT12" s="164"/>
      <c r="CU12" s="164"/>
      <c r="CV12" s="164"/>
      <c r="CW12" s="164"/>
      <c r="CX12" s="164"/>
      <c r="CY12" s="164"/>
      <c r="CZ12" s="164"/>
      <c r="DA12" s="164"/>
      <c r="DB12" s="164"/>
      <c r="DC12" s="164"/>
      <c r="DD12" s="164"/>
      <c r="DE12" s="164"/>
      <c r="DF12" s="164"/>
      <c r="DG12" s="1"/>
      <c r="DH12" s="1"/>
      <c r="DI12" s="1"/>
      <c r="DJ12" s="1"/>
      <c r="DK12" s="1"/>
      <c r="DL12" s="1"/>
      <c r="DM12" s="1"/>
      <c r="DN12" s="1"/>
      <c r="DO12" s="1"/>
      <c r="DP12" s="1"/>
      <c r="DQ12" s="1"/>
      <c r="DR12" s="5">
        <v>9</v>
      </c>
      <c r="DS12" s="2">
        <v>15</v>
      </c>
      <c r="DT12" s="2" t="str">
        <f t="shared" si="0"/>
        <v>9+15</v>
      </c>
    </row>
    <row r="13" spans="1:127" s="2" customFormat="1" ht="12.95" customHeight="1">
      <c r="B13" s="16"/>
      <c r="C13" s="5"/>
      <c r="D13" s="12"/>
      <c r="G13" s="18"/>
      <c r="H13" s="18"/>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4"/>
      <c r="AH13" s="168"/>
      <c r="AI13" s="168"/>
      <c r="AJ13" s="168"/>
      <c r="AK13" s="168"/>
      <c r="AL13" s="168"/>
      <c r="AM13" s="168"/>
      <c r="AN13" s="168"/>
      <c r="AO13" s="168"/>
      <c r="AP13" s="540"/>
      <c r="AQ13" s="540"/>
      <c r="AR13" s="540"/>
      <c r="AS13" s="540"/>
      <c r="AT13" s="540"/>
      <c r="AU13" s="540"/>
      <c r="AV13" s="540"/>
      <c r="AW13" s="540"/>
      <c r="AX13" s="540"/>
      <c r="AY13" s="540"/>
      <c r="AZ13" s="540"/>
      <c r="BA13" s="540"/>
      <c r="BB13" s="540"/>
      <c r="BC13" s="540"/>
      <c r="BD13" s="540"/>
      <c r="BE13" s="540"/>
      <c r="BF13" s="540"/>
      <c r="BG13" s="540"/>
      <c r="BH13" s="540"/>
      <c r="CM13" s="79"/>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5">
        <v>9</v>
      </c>
      <c r="DS13" s="2">
        <v>30</v>
      </c>
      <c r="DT13" s="2" t="str">
        <f t="shared" si="0"/>
        <v>9+30</v>
      </c>
    </row>
    <row r="14" spans="1:127" s="2" customFormat="1" ht="12.95" customHeight="1" thickBot="1">
      <c r="B14" s="16"/>
      <c r="C14" s="5"/>
      <c r="D14" s="12"/>
      <c r="G14" s="18"/>
      <c r="H14" s="18"/>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5"/>
      <c r="AH14" s="169"/>
      <c r="AI14" s="169"/>
      <c r="AJ14" s="169"/>
      <c r="AK14" s="169"/>
      <c r="AL14" s="169"/>
      <c r="AM14" s="169"/>
      <c r="AN14" s="169"/>
      <c r="AO14" s="169"/>
      <c r="AP14" s="541"/>
      <c r="AQ14" s="541"/>
      <c r="AR14" s="541"/>
      <c r="AS14" s="541"/>
      <c r="AT14" s="541"/>
      <c r="AU14" s="541"/>
      <c r="AV14" s="541"/>
      <c r="AW14" s="541"/>
      <c r="AX14" s="541"/>
      <c r="AY14" s="541"/>
      <c r="AZ14" s="541"/>
      <c r="BA14" s="541"/>
      <c r="BB14" s="541"/>
      <c r="BC14" s="541"/>
      <c r="BD14" s="541"/>
      <c r="BE14" s="541"/>
      <c r="BF14" s="541"/>
      <c r="BG14" s="541"/>
      <c r="BH14" s="541"/>
      <c r="CM14" s="79"/>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5">
        <v>10</v>
      </c>
      <c r="DS14" s="2">
        <v>15</v>
      </c>
      <c r="DT14" s="2" t="str">
        <f t="shared" si="0"/>
        <v>10+15</v>
      </c>
    </row>
    <row r="15" spans="1:127" s="2" customFormat="1" ht="12.95" customHeight="1" thickBot="1">
      <c r="B15" s="16"/>
      <c r="C15" s="5"/>
      <c r="D15" s="12"/>
      <c r="G15" s="18"/>
      <c r="H15" s="18"/>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5"/>
      <c r="AH15" s="205" t="s">
        <v>24</v>
      </c>
      <c r="AI15" s="206"/>
      <c r="AJ15" s="206"/>
      <c r="AK15" s="206"/>
      <c r="AL15" s="206"/>
      <c r="AM15" s="206"/>
      <c r="AN15" s="206"/>
      <c r="AO15" s="206"/>
      <c r="AP15" s="546">
        <f>IF(CA49&gt;0,CA53,"")</f>
        <v>1738000</v>
      </c>
      <c r="AQ15" s="546"/>
      <c r="AR15" s="546"/>
      <c r="AS15" s="546"/>
      <c r="AT15" s="546"/>
      <c r="AU15" s="546"/>
      <c r="AV15" s="546"/>
      <c r="AW15" s="546"/>
      <c r="AX15" s="546"/>
      <c r="AY15" s="546"/>
      <c r="AZ15" s="546"/>
      <c r="BA15" s="546"/>
      <c r="BB15" s="546"/>
      <c r="BC15" s="546"/>
      <c r="BD15" s="546"/>
      <c r="BE15" s="546"/>
      <c r="BF15" s="546"/>
      <c r="BG15" s="546"/>
      <c r="BH15" s="547"/>
      <c r="BJ15" s="2" t="s">
        <v>25</v>
      </c>
      <c r="CM15" s="79"/>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5">
        <v>11</v>
      </c>
      <c r="DS15" s="2">
        <v>15</v>
      </c>
      <c r="DT15" s="2" t="str">
        <f t="shared" si="0"/>
        <v>11+15</v>
      </c>
    </row>
    <row r="16" spans="1:127" s="2" customFormat="1" ht="12.95" customHeight="1">
      <c r="B16" s="16"/>
      <c r="C16" s="5"/>
      <c r="D16" s="12"/>
      <c r="E16" s="2" t="s">
        <v>83</v>
      </c>
      <c r="G16" s="18"/>
      <c r="H16" s="18"/>
      <c r="I16" s="18"/>
      <c r="J16" s="149" t="s">
        <v>113</v>
      </c>
      <c r="K16" s="149"/>
      <c r="L16" s="149"/>
      <c r="M16" s="149"/>
      <c r="N16" s="149"/>
      <c r="O16" s="149"/>
      <c r="P16" s="149"/>
      <c r="Q16" s="149"/>
      <c r="R16" s="149"/>
      <c r="S16" s="149"/>
      <c r="T16" s="149"/>
      <c r="U16" s="149"/>
      <c r="V16" s="149"/>
      <c r="W16" s="149"/>
      <c r="X16" s="149"/>
      <c r="Y16" s="149"/>
      <c r="Z16" s="149"/>
      <c r="AA16" s="149"/>
      <c r="AB16" s="149"/>
      <c r="AC16" s="149"/>
      <c r="AD16" s="149"/>
      <c r="AE16" s="149"/>
      <c r="AF16" s="150"/>
      <c r="AH16" s="207"/>
      <c r="AI16" s="168"/>
      <c r="AJ16" s="168"/>
      <c r="AK16" s="168"/>
      <c r="AL16" s="168"/>
      <c r="AM16" s="168"/>
      <c r="AN16" s="168"/>
      <c r="AO16" s="168"/>
      <c r="AP16" s="548"/>
      <c r="AQ16" s="548"/>
      <c r="AR16" s="548"/>
      <c r="AS16" s="548"/>
      <c r="AT16" s="548"/>
      <c r="AU16" s="548"/>
      <c r="AV16" s="548"/>
      <c r="AW16" s="548"/>
      <c r="AX16" s="548"/>
      <c r="AY16" s="548"/>
      <c r="AZ16" s="548"/>
      <c r="BA16" s="548"/>
      <c r="BB16" s="548"/>
      <c r="BC16" s="548"/>
      <c r="BD16" s="548"/>
      <c r="BE16" s="548"/>
      <c r="BF16" s="548"/>
      <c r="BG16" s="548"/>
      <c r="BH16" s="549"/>
      <c r="BJ16" s="131" t="s">
        <v>26</v>
      </c>
      <c r="BK16" s="132"/>
      <c r="BL16" s="132"/>
      <c r="BM16" s="215"/>
      <c r="BN16" s="155" t="s">
        <v>27</v>
      </c>
      <c r="BO16" s="156"/>
      <c r="BP16" s="156"/>
      <c r="BQ16" s="156"/>
      <c r="BR16" s="156"/>
      <c r="BS16" s="156"/>
      <c r="BT16" s="156"/>
      <c r="BU16" s="156"/>
      <c r="BV16" s="156"/>
      <c r="BW16" s="156"/>
      <c r="BX16" s="156"/>
      <c r="BY16" s="221" t="s">
        <v>28</v>
      </c>
      <c r="BZ16" s="132"/>
      <c r="CA16" s="132"/>
      <c r="CB16" s="215"/>
      <c r="CC16" s="155">
        <v>1234567</v>
      </c>
      <c r="CD16" s="156"/>
      <c r="CE16" s="156"/>
      <c r="CF16" s="156"/>
      <c r="CG16" s="156"/>
      <c r="CH16" s="156"/>
      <c r="CI16" s="156"/>
      <c r="CJ16" s="156"/>
      <c r="CK16" s="156"/>
      <c r="CL16" s="157"/>
      <c r="CM16" s="79"/>
      <c r="CN16" s="151" t="str">
        <f>IF(OR(BN16="",BN19="",CC16="",CC19=""),"登録銀行情報は全て入力してください","")</f>
        <v/>
      </c>
      <c r="CO16" s="151"/>
      <c r="CP16" s="151"/>
      <c r="CQ16" s="151"/>
      <c r="CR16" s="151"/>
      <c r="CS16" s="151"/>
      <c r="CT16" s="151"/>
      <c r="CU16" s="151"/>
      <c r="CV16" s="151"/>
      <c r="CW16" s="151"/>
      <c r="CX16" s="151"/>
      <c r="CY16" s="151"/>
      <c r="CZ16" s="151"/>
      <c r="DA16" s="151"/>
      <c r="DB16" s="151"/>
      <c r="DC16" s="151"/>
      <c r="DD16" s="151"/>
      <c r="DE16" s="151"/>
      <c r="DF16" s="151"/>
      <c r="DG16" s="151"/>
      <c r="DH16" s="1"/>
      <c r="DI16" s="1"/>
      <c r="DJ16" s="1"/>
      <c r="DK16" s="1"/>
      <c r="DL16" s="1"/>
      <c r="DM16" s="1"/>
      <c r="DN16" s="1"/>
      <c r="DO16" s="1"/>
      <c r="DP16" s="1"/>
      <c r="DQ16" s="1"/>
      <c r="DR16" s="5">
        <v>12</v>
      </c>
      <c r="DS16" s="2">
        <v>15</v>
      </c>
      <c r="DT16" s="2" t="str">
        <f t="shared" si="0"/>
        <v>12+15</v>
      </c>
    </row>
    <row r="17" spans="2:126" s="2" customFormat="1" ht="12.95" customHeight="1">
      <c r="B17" s="16"/>
      <c r="C17" s="5"/>
      <c r="D17" s="12"/>
      <c r="E17" s="152" t="s">
        <v>29</v>
      </c>
      <c r="F17" s="152"/>
      <c r="G17" s="152"/>
      <c r="H17" s="152"/>
      <c r="I17" s="165" t="s">
        <v>112</v>
      </c>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6"/>
      <c r="AH17" s="207"/>
      <c r="AI17" s="168"/>
      <c r="AJ17" s="168"/>
      <c r="AK17" s="168"/>
      <c r="AL17" s="168"/>
      <c r="AM17" s="168"/>
      <c r="AN17" s="168"/>
      <c r="AO17" s="168"/>
      <c r="AP17" s="548"/>
      <c r="AQ17" s="548"/>
      <c r="AR17" s="548"/>
      <c r="AS17" s="548"/>
      <c r="AT17" s="548"/>
      <c r="AU17" s="548"/>
      <c r="AV17" s="548"/>
      <c r="AW17" s="548"/>
      <c r="AX17" s="548"/>
      <c r="AY17" s="548"/>
      <c r="AZ17" s="548"/>
      <c r="BA17" s="548"/>
      <c r="BB17" s="548"/>
      <c r="BC17" s="548"/>
      <c r="BD17" s="548"/>
      <c r="BE17" s="548"/>
      <c r="BF17" s="548"/>
      <c r="BG17" s="548"/>
      <c r="BH17" s="549"/>
      <c r="BJ17" s="216"/>
      <c r="BK17" s="147"/>
      <c r="BL17" s="147"/>
      <c r="BM17" s="217"/>
      <c r="BN17" s="158"/>
      <c r="BO17" s="159"/>
      <c r="BP17" s="159"/>
      <c r="BQ17" s="159"/>
      <c r="BR17" s="159"/>
      <c r="BS17" s="159"/>
      <c r="BT17" s="159"/>
      <c r="BU17" s="159"/>
      <c r="BV17" s="159"/>
      <c r="BW17" s="159"/>
      <c r="BX17" s="159"/>
      <c r="BY17" s="222"/>
      <c r="BZ17" s="147"/>
      <c r="CA17" s="147"/>
      <c r="CB17" s="217"/>
      <c r="CC17" s="158"/>
      <c r="CD17" s="159"/>
      <c r="CE17" s="159"/>
      <c r="CF17" s="159"/>
      <c r="CG17" s="159"/>
      <c r="CH17" s="159"/>
      <c r="CI17" s="159"/>
      <c r="CJ17" s="159"/>
      <c r="CK17" s="159"/>
      <c r="CL17" s="160"/>
      <c r="CM17" s="79"/>
      <c r="CN17" s="151"/>
      <c r="CO17" s="151"/>
      <c r="CP17" s="151"/>
      <c r="CQ17" s="151"/>
      <c r="CR17" s="151"/>
      <c r="CS17" s="151"/>
      <c r="CT17" s="151"/>
      <c r="CU17" s="151"/>
      <c r="CV17" s="151"/>
      <c r="CW17" s="151"/>
      <c r="CX17" s="151"/>
      <c r="CY17" s="151"/>
      <c r="CZ17" s="151"/>
      <c r="DA17" s="151"/>
      <c r="DB17" s="151"/>
      <c r="DC17" s="151"/>
      <c r="DD17" s="151"/>
      <c r="DE17" s="151"/>
      <c r="DF17" s="151"/>
      <c r="DG17" s="151"/>
      <c r="DH17" s="1"/>
      <c r="DI17" s="1"/>
      <c r="DJ17" s="1"/>
      <c r="DK17" s="1"/>
      <c r="DL17" s="1"/>
      <c r="DM17" s="1"/>
      <c r="DN17" s="1"/>
      <c r="DO17" s="1"/>
      <c r="DP17" s="1"/>
      <c r="DQ17" s="1"/>
      <c r="DR17" s="5">
        <v>12</v>
      </c>
      <c r="DS17" s="2">
        <v>31</v>
      </c>
      <c r="DT17" s="2" t="str">
        <f t="shared" si="0"/>
        <v>12+31</v>
      </c>
    </row>
    <row r="18" spans="2:126" s="2" customFormat="1" ht="12.95" customHeight="1" thickBot="1">
      <c r="B18" s="16"/>
      <c r="C18" s="5"/>
      <c r="D18" s="12"/>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6"/>
      <c r="AH18" s="208"/>
      <c r="AI18" s="209"/>
      <c r="AJ18" s="209"/>
      <c r="AK18" s="209"/>
      <c r="AL18" s="209"/>
      <c r="AM18" s="209"/>
      <c r="AN18" s="209"/>
      <c r="AO18" s="209"/>
      <c r="AP18" s="550"/>
      <c r="AQ18" s="550"/>
      <c r="AR18" s="550"/>
      <c r="AS18" s="550"/>
      <c r="AT18" s="550"/>
      <c r="AU18" s="550"/>
      <c r="AV18" s="550"/>
      <c r="AW18" s="550"/>
      <c r="AX18" s="550"/>
      <c r="AY18" s="550"/>
      <c r="AZ18" s="550"/>
      <c r="BA18" s="550"/>
      <c r="BB18" s="550"/>
      <c r="BC18" s="550"/>
      <c r="BD18" s="550"/>
      <c r="BE18" s="550"/>
      <c r="BF18" s="550"/>
      <c r="BG18" s="550"/>
      <c r="BH18" s="551"/>
      <c r="BJ18" s="218"/>
      <c r="BK18" s="219"/>
      <c r="BL18" s="219"/>
      <c r="BM18" s="220"/>
      <c r="BN18" s="161"/>
      <c r="BO18" s="162"/>
      <c r="BP18" s="162"/>
      <c r="BQ18" s="162"/>
      <c r="BR18" s="162"/>
      <c r="BS18" s="162"/>
      <c r="BT18" s="162"/>
      <c r="BU18" s="162"/>
      <c r="BV18" s="162"/>
      <c r="BW18" s="162"/>
      <c r="BX18" s="162"/>
      <c r="BY18" s="223"/>
      <c r="BZ18" s="219"/>
      <c r="CA18" s="219"/>
      <c r="CB18" s="220"/>
      <c r="CC18" s="161"/>
      <c r="CD18" s="162"/>
      <c r="CE18" s="162"/>
      <c r="CF18" s="162"/>
      <c r="CG18" s="162"/>
      <c r="CH18" s="162"/>
      <c r="CI18" s="162"/>
      <c r="CJ18" s="162"/>
      <c r="CK18" s="162"/>
      <c r="CL18" s="163"/>
      <c r="CM18" s="79"/>
      <c r="CN18" s="151"/>
      <c r="CO18" s="151"/>
      <c r="CP18" s="151"/>
      <c r="CQ18" s="151"/>
      <c r="CR18" s="151"/>
      <c r="CS18" s="151"/>
      <c r="CT18" s="151"/>
      <c r="CU18" s="151"/>
      <c r="CV18" s="151"/>
      <c r="CW18" s="151"/>
      <c r="CX18" s="151"/>
      <c r="CY18" s="151"/>
      <c r="CZ18" s="151"/>
      <c r="DA18" s="151"/>
      <c r="DB18" s="151"/>
      <c r="DC18" s="151"/>
      <c r="DD18" s="151"/>
      <c r="DE18" s="151"/>
      <c r="DF18" s="151"/>
      <c r="DG18" s="151"/>
      <c r="DH18" s="1"/>
      <c r="DI18" s="1"/>
      <c r="DJ18" s="1"/>
      <c r="DK18" s="1"/>
      <c r="DL18" s="1"/>
      <c r="DM18" s="1"/>
      <c r="DN18" s="1"/>
      <c r="DO18" s="1"/>
      <c r="DP18" s="1"/>
      <c r="DQ18" s="1"/>
      <c r="DR18" s="5">
        <v>1</v>
      </c>
      <c r="DS18" s="2">
        <v>15</v>
      </c>
      <c r="DT18" s="2" t="str">
        <f t="shared" si="0"/>
        <v>1+15</v>
      </c>
    </row>
    <row r="19" spans="2:126" s="2" customFormat="1" ht="12.95" customHeight="1">
      <c r="B19" s="16"/>
      <c r="C19" s="5"/>
      <c r="D19" s="12"/>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6"/>
      <c r="AH19" s="167" t="str">
        <f>"内消費税等"&amp;DD55*100&amp;"％対象"</f>
        <v>内消費税等10％対象</v>
      </c>
      <c r="AI19" s="167"/>
      <c r="AJ19" s="167"/>
      <c r="AK19" s="167"/>
      <c r="AL19" s="167"/>
      <c r="AM19" s="167"/>
      <c r="AN19" s="167"/>
      <c r="AO19" s="167"/>
      <c r="AP19" s="552">
        <f>IF(SUM(CA35:CL48)&gt;0,ROUND(AP15/(100+(DD55*100))*(100*DD55),0),"")</f>
        <v>158000</v>
      </c>
      <c r="AQ19" s="552"/>
      <c r="AR19" s="552"/>
      <c r="AS19" s="552"/>
      <c r="AT19" s="552"/>
      <c r="AU19" s="552"/>
      <c r="AV19" s="552"/>
      <c r="AW19" s="552"/>
      <c r="AX19" s="552"/>
      <c r="AY19" s="552"/>
      <c r="AZ19" s="552"/>
      <c r="BA19" s="552"/>
      <c r="BB19" s="552"/>
      <c r="BC19" s="552"/>
      <c r="BD19" s="552"/>
      <c r="BE19" s="552"/>
      <c r="BF19" s="552"/>
      <c r="BG19" s="552"/>
      <c r="BH19" s="552"/>
      <c r="BJ19" s="224" t="s">
        <v>30</v>
      </c>
      <c r="BK19" s="225"/>
      <c r="BL19" s="225"/>
      <c r="BM19" s="226"/>
      <c r="BN19" s="228" t="s">
        <v>31</v>
      </c>
      <c r="BO19" s="229"/>
      <c r="BP19" s="229"/>
      <c r="BQ19" s="229"/>
      <c r="BR19" s="229"/>
      <c r="BS19" s="229"/>
      <c r="BT19" s="229"/>
      <c r="BU19" s="229"/>
      <c r="BV19" s="229"/>
      <c r="BW19" s="229"/>
      <c r="BX19" s="229"/>
      <c r="BY19" s="232" t="s">
        <v>32</v>
      </c>
      <c r="BZ19" s="225"/>
      <c r="CA19" s="225"/>
      <c r="CB19" s="226"/>
      <c r="CC19" s="228" t="s">
        <v>111</v>
      </c>
      <c r="CD19" s="229"/>
      <c r="CE19" s="229"/>
      <c r="CF19" s="229"/>
      <c r="CG19" s="229"/>
      <c r="CH19" s="229"/>
      <c r="CI19" s="229"/>
      <c r="CJ19" s="229"/>
      <c r="CK19" s="229"/>
      <c r="CL19" s="281"/>
      <c r="CM19" s="79"/>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5">
        <v>2</v>
      </c>
      <c r="DS19" s="2">
        <v>15</v>
      </c>
      <c r="DT19" s="2" t="str">
        <f t="shared" si="0"/>
        <v>2+15</v>
      </c>
    </row>
    <row r="20" spans="2:126" s="2" customFormat="1" ht="12.95" customHeight="1">
      <c r="B20" s="16"/>
      <c r="C20" s="5"/>
      <c r="D20" s="12"/>
      <c r="E20" s="2" t="s">
        <v>83</v>
      </c>
      <c r="I20" s="18"/>
      <c r="J20" s="149" t="s">
        <v>33</v>
      </c>
      <c r="K20" s="149"/>
      <c r="L20" s="149"/>
      <c r="M20" s="149"/>
      <c r="N20" s="149"/>
      <c r="O20" s="149"/>
      <c r="P20" s="149"/>
      <c r="Q20" s="149"/>
      <c r="R20" s="149"/>
      <c r="S20" s="149"/>
      <c r="T20" s="149"/>
      <c r="U20" s="149"/>
      <c r="V20" s="149"/>
      <c r="W20" s="149"/>
      <c r="X20" s="149"/>
      <c r="Y20" s="149"/>
      <c r="Z20" s="149"/>
      <c r="AA20" s="18"/>
      <c r="AB20" s="2" t="s">
        <v>34</v>
      </c>
      <c r="AF20" s="14"/>
      <c r="AH20" s="168"/>
      <c r="AI20" s="168"/>
      <c r="AJ20" s="168"/>
      <c r="AK20" s="168"/>
      <c r="AL20" s="168"/>
      <c r="AM20" s="168"/>
      <c r="AN20" s="168"/>
      <c r="AO20" s="168"/>
      <c r="AP20" s="548"/>
      <c r="AQ20" s="548"/>
      <c r="AR20" s="548"/>
      <c r="AS20" s="548"/>
      <c r="AT20" s="548"/>
      <c r="AU20" s="548"/>
      <c r="AV20" s="548"/>
      <c r="AW20" s="548"/>
      <c r="AX20" s="548"/>
      <c r="AY20" s="548"/>
      <c r="AZ20" s="548"/>
      <c r="BA20" s="548"/>
      <c r="BB20" s="548"/>
      <c r="BC20" s="548"/>
      <c r="BD20" s="548"/>
      <c r="BE20" s="548"/>
      <c r="BF20" s="548"/>
      <c r="BG20" s="548"/>
      <c r="BH20" s="548"/>
      <c r="BJ20" s="216"/>
      <c r="BK20" s="147"/>
      <c r="BL20" s="147"/>
      <c r="BM20" s="217"/>
      <c r="BN20" s="158"/>
      <c r="BO20" s="159"/>
      <c r="BP20" s="159"/>
      <c r="BQ20" s="159"/>
      <c r="BR20" s="159"/>
      <c r="BS20" s="159"/>
      <c r="BT20" s="159"/>
      <c r="BU20" s="159"/>
      <c r="BV20" s="159"/>
      <c r="BW20" s="159"/>
      <c r="BX20" s="159"/>
      <c r="BY20" s="222"/>
      <c r="BZ20" s="147"/>
      <c r="CA20" s="147"/>
      <c r="CB20" s="217"/>
      <c r="CC20" s="158"/>
      <c r="CD20" s="159"/>
      <c r="CE20" s="159"/>
      <c r="CF20" s="159"/>
      <c r="CG20" s="159"/>
      <c r="CH20" s="159"/>
      <c r="CI20" s="159"/>
      <c r="CJ20" s="159"/>
      <c r="CK20" s="159"/>
      <c r="CL20" s="160"/>
      <c r="CM20" s="79"/>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5">
        <v>3</v>
      </c>
      <c r="DS20" s="2">
        <v>15</v>
      </c>
      <c r="DT20" s="2" t="str">
        <f t="shared" si="0"/>
        <v>3+15</v>
      </c>
    </row>
    <row r="21" spans="2:126" s="2" customFormat="1" ht="12.95" customHeight="1" thickBot="1">
      <c r="B21" s="16"/>
      <c r="C21" s="5"/>
      <c r="D21" s="12"/>
      <c r="E21" s="152" t="s">
        <v>35</v>
      </c>
      <c r="F21" s="152"/>
      <c r="G21" s="152"/>
      <c r="H21" s="152"/>
      <c r="I21" s="165" t="s">
        <v>36</v>
      </c>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6"/>
      <c r="AH21" s="168"/>
      <c r="AI21" s="168"/>
      <c r="AJ21" s="168"/>
      <c r="AK21" s="168"/>
      <c r="AL21" s="168"/>
      <c r="AM21" s="168"/>
      <c r="AN21" s="168"/>
      <c r="AO21" s="168"/>
      <c r="AP21" s="548"/>
      <c r="AQ21" s="548"/>
      <c r="AR21" s="548"/>
      <c r="AS21" s="548"/>
      <c r="AT21" s="548"/>
      <c r="AU21" s="548"/>
      <c r="AV21" s="548"/>
      <c r="AW21" s="548"/>
      <c r="AX21" s="548"/>
      <c r="AY21" s="548"/>
      <c r="AZ21" s="548"/>
      <c r="BA21" s="548"/>
      <c r="BB21" s="548"/>
      <c r="BC21" s="548"/>
      <c r="BD21" s="548"/>
      <c r="BE21" s="548"/>
      <c r="BF21" s="548"/>
      <c r="BG21" s="548"/>
      <c r="BH21" s="548"/>
      <c r="BJ21" s="134"/>
      <c r="BK21" s="135"/>
      <c r="BL21" s="135"/>
      <c r="BM21" s="227"/>
      <c r="BN21" s="230"/>
      <c r="BO21" s="231"/>
      <c r="BP21" s="231"/>
      <c r="BQ21" s="231"/>
      <c r="BR21" s="231"/>
      <c r="BS21" s="231"/>
      <c r="BT21" s="231"/>
      <c r="BU21" s="231"/>
      <c r="BV21" s="231"/>
      <c r="BW21" s="231"/>
      <c r="BX21" s="231"/>
      <c r="BY21" s="233"/>
      <c r="BZ21" s="135"/>
      <c r="CA21" s="135"/>
      <c r="CB21" s="227"/>
      <c r="CC21" s="230"/>
      <c r="CD21" s="231"/>
      <c r="CE21" s="231"/>
      <c r="CF21" s="231"/>
      <c r="CG21" s="231"/>
      <c r="CH21" s="231"/>
      <c r="CI21" s="231"/>
      <c r="CJ21" s="231"/>
      <c r="CK21" s="231"/>
      <c r="CL21" s="251"/>
      <c r="CM21" s="79"/>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5">
        <v>3</v>
      </c>
      <c r="DS21" s="2">
        <v>31</v>
      </c>
      <c r="DT21" s="2" t="str">
        <f t="shared" si="0"/>
        <v>3+31</v>
      </c>
    </row>
    <row r="22" spans="2:126" s="2" customFormat="1" ht="12.95" customHeight="1">
      <c r="B22" s="16"/>
      <c r="C22" s="5"/>
      <c r="D22" s="12"/>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6"/>
      <c r="AH22" s="169"/>
      <c r="AI22" s="169"/>
      <c r="AJ22" s="169"/>
      <c r="AK22" s="169"/>
      <c r="AL22" s="169"/>
      <c r="AM22" s="169"/>
      <c r="AN22" s="169"/>
      <c r="AO22" s="169"/>
      <c r="AP22" s="553"/>
      <c r="AQ22" s="553"/>
      <c r="AR22" s="553"/>
      <c r="AS22" s="553"/>
      <c r="AT22" s="553"/>
      <c r="AU22" s="553"/>
      <c r="AV22" s="553"/>
      <c r="AW22" s="553"/>
      <c r="AX22" s="553"/>
      <c r="AY22" s="553"/>
      <c r="AZ22" s="553"/>
      <c r="BA22" s="553"/>
      <c r="BB22" s="553"/>
      <c r="BC22" s="553"/>
      <c r="BD22" s="553"/>
      <c r="BE22" s="553"/>
      <c r="BF22" s="553"/>
      <c r="BG22" s="553"/>
      <c r="BH22" s="553"/>
      <c r="BJ22" s="2" t="s">
        <v>37</v>
      </c>
      <c r="CG22" s="21"/>
      <c r="CH22" s="21"/>
      <c r="CI22" s="21"/>
      <c r="CJ22" s="21"/>
      <c r="CK22" s="21"/>
      <c r="CM22" s="79"/>
      <c r="CN22" s="1"/>
      <c r="CO22" s="1"/>
      <c r="CP22" s="1"/>
      <c r="CQ22" s="1"/>
      <c r="CR22" s="1"/>
      <c r="CS22" s="1"/>
      <c r="CT22" s="1"/>
      <c r="CU22" s="1" t="str">
        <f>IF(SUM(EF38:EQ51)&gt;0,ROUND(DF20/(100+(FI58*100))*(100*FI58),0),"")</f>
        <v/>
      </c>
      <c r="CV22" s="1"/>
      <c r="CW22" s="1"/>
      <c r="CX22" s="1"/>
      <c r="CY22" s="1"/>
      <c r="CZ22" s="1"/>
      <c r="DA22" s="1"/>
      <c r="DB22" s="1"/>
      <c r="DC22" s="1"/>
      <c r="DD22" s="1"/>
      <c r="DE22" s="1"/>
      <c r="DF22" s="1"/>
      <c r="DG22" s="1"/>
      <c r="DH22" s="1"/>
      <c r="DI22" s="1"/>
      <c r="DJ22" s="1"/>
      <c r="DK22" s="1"/>
      <c r="DL22" s="1"/>
      <c r="DM22" s="1"/>
      <c r="DN22" s="1"/>
      <c r="DO22" s="1"/>
      <c r="DP22" s="1"/>
      <c r="DQ22" s="1"/>
      <c r="DR22" s="22"/>
      <c r="DS22" s="23"/>
      <c r="DT22" s="23"/>
      <c r="DU22" s="23"/>
      <c r="DV22" s="23">
        <f>SUM(DV6:DV21)</f>
        <v>9</v>
      </c>
    </row>
    <row r="23" spans="2:126" s="2" customFormat="1" ht="12.95" customHeight="1" thickBot="1">
      <c r="B23" s="16"/>
      <c r="C23" s="5"/>
      <c r="D23" s="24"/>
      <c r="E23" s="25"/>
      <c r="F23" s="25"/>
      <c r="G23" s="25"/>
      <c r="H23" s="25"/>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5"/>
      <c r="AH23" s="121"/>
      <c r="AI23" s="121"/>
      <c r="AJ23" s="121"/>
      <c r="AK23" s="121"/>
      <c r="AL23" s="121"/>
      <c r="AM23" s="121"/>
      <c r="AN23" s="121"/>
      <c r="AO23" s="121"/>
      <c r="AP23" s="27"/>
      <c r="AQ23" s="27"/>
      <c r="AR23" s="27"/>
      <c r="AS23" s="27"/>
      <c r="AT23" s="27"/>
      <c r="AU23" s="27"/>
      <c r="AV23" s="27"/>
      <c r="AW23" s="27"/>
      <c r="AX23" s="27"/>
      <c r="AY23" s="27"/>
      <c r="AZ23" s="27"/>
      <c r="BA23" s="27"/>
      <c r="BB23" s="27"/>
      <c r="BC23" s="27"/>
      <c r="BD23" s="27"/>
      <c r="BE23" s="27"/>
      <c r="BF23" s="27"/>
      <c r="BG23" s="27"/>
      <c r="BH23" s="27"/>
      <c r="CM23" s="79"/>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2:126" s="2" customFormat="1" ht="12.95" customHeight="1" thickBot="1">
      <c r="B24" s="16"/>
      <c r="C24" s="5"/>
      <c r="I24" s="18"/>
      <c r="J24" s="18"/>
      <c r="K24" s="18"/>
      <c r="L24" s="18"/>
      <c r="M24" s="18"/>
      <c r="N24" s="18"/>
      <c r="O24" s="18"/>
      <c r="P24" s="18"/>
      <c r="Q24" s="18"/>
      <c r="R24" s="18"/>
      <c r="S24" s="18"/>
      <c r="T24" s="18"/>
      <c r="U24" s="18"/>
      <c r="V24" s="18"/>
      <c r="W24" s="18"/>
      <c r="X24" s="18"/>
      <c r="Y24" s="18"/>
      <c r="Z24" s="18"/>
      <c r="AA24" s="18"/>
      <c r="AH24" s="121"/>
      <c r="AI24" s="121"/>
      <c r="AJ24" s="121"/>
      <c r="AK24" s="121"/>
      <c r="AL24" s="121"/>
      <c r="AM24" s="121"/>
      <c r="AN24" s="121"/>
      <c r="AO24" s="121"/>
      <c r="AP24" s="27"/>
      <c r="AQ24" s="27"/>
      <c r="AR24" s="27"/>
      <c r="AS24" s="27"/>
      <c r="AT24" s="27"/>
      <c r="AU24" s="27"/>
      <c r="AV24" s="27"/>
      <c r="AW24" s="27"/>
      <c r="AX24" s="27"/>
      <c r="AY24" s="27"/>
      <c r="AZ24" s="27"/>
      <c r="BA24" s="27"/>
      <c r="BB24" s="27"/>
      <c r="BC24" s="27"/>
      <c r="BD24" s="27"/>
      <c r="BE24" s="27"/>
      <c r="BF24" s="27"/>
      <c r="BG24" s="27"/>
      <c r="BI24" s="21"/>
      <c r="CL24" s="21"/>
      <c r="CM24" s="79"/>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row>
    <row r="25" spans="2:126" s="2" customFormat="1" ht="12.95" customHeight="1">
      <c r="B25" s="16"/>
      <c r="C25" s="5"/>
      <c r="D25" s="236" t="s">
        <v>38</v>
      </c>
      <c r="E25" s="236"/>
      <c r="F25" s="236"/>
      <c r="G25" s="236"/>
      <c r="H25" s="236"/>
      <c r="I25" s="236"/>
      <c r="J25" s="239" t="s">
        <v>39</v>
      </c>
      <c r="K25" s="239"/>
      <c r="L25" s="239"/>
      <c r="M25" s="239"/>
      <c r="N25" s="239"/>
      <c r="O25" s="239"/>
      <c r="P25" s="239"/>
      <c r="Q25" s="239"/>
      <c r="R25" s="239"/>
      <c r="S25" s="239"/>
      <c r="T25" s="236" t="s">
        <v>40</v>
      </c>
      <c r="U25" s="236"/>
      <c r="V25" s="236"/>
      <c r="W25" s="236"/>
      <c r="X25" s="236"/>
      <c r="Y25" s="236"/>
      <c r="Z25" s="242" t="s">
        <v>41</v>
      </c>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H25" s="131" t="s">
        <v>42</v>
      </c>
      <c r="BI25" s="132"/>
      <c r="BJ25" s="132"/>
      <c r="BK25" s="132"/>
      <c r="BL25" s="132"/>
      <c r="BM25" s="132"/>
      <c r="BN25" s="132"/>
      <c r="BO25" s="215"/>
      <c r="BP25" s="245" t="s">
        <v>43</v>
      </c>
      <c r="BQ25" s="246"/>
      <c r="BR25" s="246"/>
      <c r="BS25" s="246"/>
      <c r="BT25" s="246"/>
      <c r="BU25" s="246"/>
      <c r="BV25" s="246"/>
      <c r="BW25" s="246"/>
      <c r="BX25" s="131" t="s">
        <v>44</v>
      </c>
      <c r="BY25" s="132"/>
      <c r="BZ25" s="132"/>
      <c r="CA25" s="132"/>
      <c r="CB25" s="132"/>
      <c r="CC25" s="132"/>
      <c r="CD25" s="215"/>
      <c r="CE25" s="155" t="s">
        <v>45</v>
      </c>
      <c r="CF25" s="156"/>
      <c r="CG25" s="156"/>
      <c r="CH25" s="156"/>
      <c r="CI25" s="156"/>
      <c r="CJ25" s="156"/>
      <c r="CK25" s="156"/>
      <c r="CL25" s="157"/>
      <c r="CM25" s="79"/>
      <c r="CN25" s="164" t="str">
        <f>IF(BP25="","取引先コードを入力してください","")</f>
        <v/>
      </c>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
      <c r="DM25" s="1"/>
      <c r="DN25" s="1"/>
      <c r="DO25" s="1"/>
      <c r="DP25" s="1"/>
      <c r="DQ25" s="1"/>
      <c r="DR25" s="1"/>
      <c r="DS25" s="1"/>
      <c r="DT25" s="1"/>
      <c r="DU25" s="1"/>
      <c r="DV25" s="1"/>
    </row>
    <row r="26" spans="2:126" s="2" customFormat="1" ht="12.95" customHeight="1">
      <c r="B26" s="16"/>
      <c r="C26" s="5"/>
      <c r="D26" s="237"/>
      <c r="E26" s="237"/>
      <c r="F26" s="237"/>
      <c r="G26" s="237"/>
      <c r="H26" s="237"/>
      <c r="I26" s="237"/>
      <c r="J26" s="240"/>
      <c r="K26" s="240"/>
      <c r="L26" s="240"/>
      <c r="M26" s="240"/>
      <c r="N26" s="240"/>
      <c r="O26" s="240"/>
      <c r="P26" s="240"/>
      <c r="Q26" s="240"/>
      <c r="R26" s="240"/>
      <c r="S26" s="240"/>
      <c r="T26" s="237"/>
      <c r="U26" s="237"/>
      <c r="V26" s="237"/>
      <c r="W26" s="237"/>
      <c r="X26" s="237"/>
      <c r="Y26" s="237"/>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H26" s="216"/>
      <c r="BI26" s="147"/>
      <c r="BJ26" s="147"/>
      <c r="BK26" s="147"/>
      <c r="BL26" s="147"/>
      <c r="BM26" s="147"/>
      <c r="BN26" s="147"/>
      <c r="BO26" s="217"/>
      <c r="BP26" s="247"/>
      <c r="BQ26" s="248"/>
      <c r="BR26" s="248"/>
      <c r="BS26" s="248"/>
      <c r="BT26" s="248"/>
      <c r="BU26" s="248"/>
      <c r="BV26" s="248"/>
      <c r="BW26" s="248"/>
      <c r="BX26" s="216"/>
      <c r="BY26" s="147"/>
      <c r="BZ26" s="147"/>
      <c r="CA26" s="147"/>
      <c r="CB26" s="147"/>
      <c r="CC26" s="147"/>
      <c r="CD26" s="217"/>
      <c r="CE26" s="158"/>
      <c r="CF26" s="159"/>
      <c r="CG26" s="159"/>
      <c r="CH26" s="159"/>
      <c r="CI26" s="159"/>
      <c r="CJ26" s="159"/>
      <c r="CK26" s="159"/>
      <c r="CL26" s="160"/>
      <c r="CM26" s="79"/>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
      <c r="DM26" s="1"/>
      <c r="DN26" s="1"/>
      <c r="DO26" s="1"/>
      <c r="DP26" s="1"/>
      <c r="DQ26" s="1"/>
      <c r="DR26" s="1"/>
      <c r="DS26" s="1"/>
      <c r="DT26" s="1"/>
      <c r="DU26" s="1"/>
      <c r="DV26" s="1"/>
    </row>
    <row r="27" spans="2:126" s="2" customFormat="1" ht="12.95" customHeight="1" thickBot="1">
      <c r="B27" s="16"/>
      <c r="C27" s="5"/>
      <c r="D27" s="237"/>
      <c r="E27" s="237"/>
      <c r="F27" s="237"/>
      <c r="G27" s="237"/>
      <c r="H27" s="237"/>
      <c r="I27" s="237"/>
      <c r="J27" s="240"/>
      <c r="K27" s="240"/>
      <c r="L27" s="240"/>
      <c r="M27" s="240"/>
      <c r="N27" s="240"/>
      <c r="O27" s="240"/>
      <c r="P27" s="240"/>
      <c r="Q27" s="240"/>
      <c r="R27" s="240"/>
      <c r="S27" s="240"/>
      <c r="T27" s="237"/>
      <c r="U27" s="237"/>
      <c r="V27" s="237"/>
      <c r="W27" s="237"/>
      <c r="X27" s="237"/>
      <c r="Y27" s="237"/>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H27" s="134"/>
      <c r="BI27" s="135"/>
      <c r="BJ27" s="135"/>
      <c r="BK27" s="135"/>
      <c r="BL27" s="135"/>
      <c r="BM27" s="135"/>
      <c r="BN27" s="135"/>
      <c r="BO27" s="227"/>
      <c r="BP27" s="249"/>
      <c r="BQ27" s="250"/>
      <c r="BR27" s="250"/>
      <c r="BS27" s="250"/>
      <c r="BT27" s="250"/>
      <c r="BU27" s="250"/>
      <c r="BV27" s="250"/>
      <c r="BW27" s="250"/>
      <c r="BX27" s="134"/>
      <c r="BY27" s="135"/>
      <c r="BZ27" s="135"/>
      <c r="CA27" s="135"/>
      <c r="CB27" s="135"/>
      <c r="CC27" s="135"/>
      <c r="CD27" s="227"/>
      <c r="CE27" s="230"/>
      <c r="CF27" s="231"/>
      <c r="CG27" s="231"/>
      <c r="CH27" s="231"/>
      <c r="CI27" s="231"/>
      <c r="CJ27" s="231"/>
      <c r="CK27" s="231"/>
      <c r="CL27" s="251"/>
      <c r="CM27" s="79"/>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
      <c r="DM27" s="1"/>
      <c r="DN27" s="1"/>
      <c r="DO27" s="1"/>
      <c r="DP27" s="1"/>
      <c r="DQ27" s="1"/>
      <c r="DR27" s="1"/>
      <c r="DS27" s="1"/>
      <c r="DT27" s="1"/>
      <c r="DU27" s="1"/>
      <c r="DV27" s="1"/>
    </row>
    <row r="28" spans="2:126" s="2" customFormat="1" ht="12.95" customHeight="1">
      <c r="B28" s="16"/>
      <c r="C28" s="5"/>
      <c r="D28" s="237"/>
      <c r="E28" s="237"/>
      <c r="F28" s="237"/>
      <c r="G28" s="237"/>
      <c r="H28" s="237"/>
      <c r="I28" s="237"/>
      <c r="J28" s="240"/>
      <c r="K28" s="240"/>
      <c r="L28" s="240"/>
      <c r="M28" s="240"/>
      <c r="N28" s="240"/>
      <c r="O28" s="240"/>
      <c r="P28" s="240"/>
      <c r="Q28" s="240"/>
      <c r="R28" s="240"/>
      <c r="S28" s="240"/>
      <c r="T28" s="237"/>
      <c r="U28" s="237"/>
      <c r="V28" s="237"/>
      <c r="W28" s="237"/>
      <c r="X28" s="237"/>
      <c r="Y28" s="237"/>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H28" s="216" t="s">
        <v>46</v>
      </c>
      <c r="BI28" s="147"/>
      <c r="BJ28" s="147"/>
      <c r="BK28" s="147"/>
      <c r="BL28" s="147"/>
      <c r="BM28" s="147"/>
      <c r="BN28" s="147"/>
      <c r="BO28" s="217"/>
      <c r="BP28" s="158" t="s">
        <v>47</v>
      </c>
      <c r="BQ28" s="159"/>
      <c r="BR28" s="159"/>
      <c r="BS28" s="159"/>
      <c r="BT28" s="159"/>
      <c r="BU28" s="159"/>
      <c r="BV28" s="159"/>
      <c r="BW28" s="159"/>
      <c r="BX28" s="216" t="s">
        <v>48</v>
      </c>
      <c r="BY28" s="147"/>
      <c r="BZ28" s="147"/>
      <c r="CA28" s="147"/>
      <c r="CB28" s="147"/>
      <c r="CC28" s="147"/>
      <c r="CD28" s="217"/>
      <c r="CE28" s="158"/>
      <c r="CF28" s="159"/>
      <c r="CG28" s="159"/>
      <c r="CH28" s="159"/>
      <c r="CI28" s="159"/>
      <c r="CJ28" s="159"/>
      <c r="CK28" s="159"/>
      <c r="CL28" s="160"/>
      <c r="CM28" s="79"/>
      <c r="CN28" s="164" t="str">
        <f>IF(AND(BP28="",CE28=""),"注文書番号または発注書番号を入力してください","")</f>
        <v/>
      </c>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
      <c r="DM28" s="1"/>
      <c r="DN28" s="1"/>
      <c r="DO28" s="1"/>
      <c r="DP28" s="1"/>
      <c r="DQ28" s="1"/>
      <c r="DR28" s="1"/>
      <c r="DS28" s="1"/>
      <c r="DT28" s="1"/>
      <c r="DU28" s="1"/>
      <c r="DV28" s="1"/>
    </row>
    <row r="29" spans="2:126" s="2" customFormat="1" ht="12.95" customHeight="1">
      <c r="B29" s="16"/>
      <c r="C29" s="5"/>
      <c r="D29" s="237"/>
      <c r="E29" s="237"/>
      <c r="F29" s="237"/>
      <c r="G29" s="237"/>
      <c r="H29" s="237"/>
      <c r="I29" s="237"/>
      <c r="J29" s="240"/>
      <c r="K29" s="240"/>
      <c r="L29" s="240"/>
      <c r="M29" s="240"/>
      <c r="N29" s="240"/>
      <c r="O29" s="240"/>
      <c r="P29" s="240"/>
      <c r="Q29" s="240"/>
      <c r="R29" s="240"/>
      <c r="S29" s="240"/>
      <c r="T29" s="237"/>
      <c r="U29" s="237"/>
      <c r="V29" s="237"/>
      <c r="W29" s="237"/>
      <c r="X29" s="237"/>
      <c r="Y29" s="237"/>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H29" s="216"/>
      <c r="BI29" s="147"/>
      <c r="BJ29" s="147"/>
      <c r="BK29" s="147"/>
      <c r="BL29" s="147"/>
      <c r="BM29" s="147"/>
      <c r="BN29" s="147"/>
      <c r="BO29" s="217"/>
      <c r="BP29" s="158"/>
      <c r="BQ29" s="159"/>
      <c r="BR29" s="159"/>
      <c r="BS29" s="159"/>
      <c r="BT29" s="159"/>
      <c r="BU29" s="159"/>
      <c r="BV29" s="159"/>
      <c r="BW29" s="159"/>
      <c r="BX29" s="216"/>
      <c r="BY29" s="147"/>
      <c r="BZ29" s="147"/>
      <c r="CA29" s="147"/>
      <c r="CB29" s="147"/>
      <c r="CC29" s="147"/>
      <c r="CD29" s="217"/>
      <c r="CE29" s="158"/>
      <c r="CF29" s="159"/>
      <c r="CG29" s="159"/>
      <c r="CH29" s="159"/>
      <c r="CI29" s="159"/>
      <c r="CJ29" s="159"/>
      <c r="CK29" s="159"/>
      <c r="CL29" s="160"/>
      <c r="CM29" s="79"/>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
      <c r="DM29" s="1"/>
      <c r="DN29" s="1"/>
      <c r="DO29" s="1"/>
      <c r="DP29" s="1"/>
      <c r="DQ29" s="1"/>
      <c r="DR29" s="1"/>
      <c r="DS29" s="1"/>
      <c r="DT29" s="1"/>
      <c r="DU29" s="1"/>
      <c r="DV29" s="1"/>
    </row>
    <row r="30" spans="2:126" s="2" customFormat="1" ht="12.95" customHeight="1" thickBot="1">
      <c r="B30" s="16"/>
      <c r="C30" s="5"/>
      <c r="D30" s="238"/>
      <c r="E30" s="238"/>
      <c r="F30" s="238"/>
      <c r="G30" s="238"/>
      <c r="H30" s="238"/>
      <c r="I30" s="238"/>
      <c r="J30" s="241"/>
      <c r="K30" s="241"/>
      <c r="L30" s="241"/>
      <c r="M30" s="241"/>
      <c r="N30" s="241"/>
      <c r="O30" s="241"/>
      <c r="P30" s="241"/>
      <c r="Q30" s="241"/>
      <c r="R30" s="241"/>
      <c r="S30" s="241"/>
      <c r="T30" s="238"/>
      <c r="U30" s="238"/>
      <c r="V30" s="238"/>
      <c r="W30" s="238"/>
      <c r="X30" s="238"/>
      <c r="Y30" s="238"/>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H30" s="134"/>
      <c r="BI30" s="135"/>
      <c r="BJ30" s="135"/>
      <c r="BK30" s="135"/>
      <c r="BL30" s="135"/>
      <c r="BM30" s="135"/>
      <c r="BN30" s="135"/>
      <c r="BO30" s="227"/>
      <c r="BP30" s="230"/>
      <c r="BQ30" s="231"/>
      <c r="BR30" s="231"/>
      <c r="BS30" s="231"/>
      <c r="BT30" s="231"/>
      <c r="BU30" s="231"/>
      <c r="BV30" s="231"/>
      <c r="BW30" s="231"/>
      <c r="BX30" s="134"/>
      <c r="BY30" s="135"/>
      <c r="BZ30" s="135"/>
      <c r="CA30" s="135"/>
      <c r="CB30" s="135"/>
      <c r="CC30" s="135"/>
      <c r="CD30" s="227"/>
      <c r="CE30" s="230"/>
      <c r="CF30" s="231"/>
      <c r="CG30" s="231"/>
      <c r="CH30" s="231"/>
      <c r="CI30" s="231"/>
      <c r="CJ30" s="231"/>
      <c r="CK30" s="231"/>
      <c r="CL30" s="251"/>
      <c r="CM30" s="79"/>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
      <c r="DM30" s="1"/>
      <c r="DN30" s="1"/>
      <c r="DO30" s="1"/>
      <c r="DP30" s="1"/>
      <c r="DQ30" s="1"/>
      <c r="DR30" s="1"/>
      <c r="DS30" s="1"/>
      <c r="DT30" s="1"/>
      <c r="DU30" s="1"/>
      <c r="DV30" s="1"/>
    </row>
    <row r="31" spans="2:126" s="2" customFormat="1" ht="12.95" customHeight="1">
      <c r="B31" s="16"/>
      <c r="C31" s="5"/>
      <c r="CM31" s="79"/>
      <c r="CN31" s="164" t="str">
        <f>IF(J25="","工事番号を入力してください","")</f>
        <v/>
      </c>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
      <c r="DM31" s="1"/>
      <c r="DN31" s="1"/>
      <c r="DO31" s="1"/>
      <c r="DP31" s="1"/>
      <c r="DQ31" s="1"/>
      <c r="DR31" s="1"/>
      <c r="DS31" s="1"/>
      <c r="DT31" s="1"/>
      <c r="DU31" s="1"/>
      <c r="DV31" s="1"/>
    </row>
    <row r="32" spans="2:126" s="2" customFormat="1" ht="12.95" customHeight="1" thickBot="1">
      <c r="B32" s="16"/>
      <c r="C32" s="5"/>
      <c r="D32" s="2" t="s">
        <v>49</v>
      </c>
      <c r="CM32" s="79"/>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
      <c r="DM32" s="1"/>
      <c r="DN32" s="1"/>
      <c r="DO32" s="1"/>
      <c r="DP32" s="1"/>
      <c r="DQ32" s="1"/>
      <c r="DR32" s="1"/>
      <c r="DS32" s="1"/>
      <c r="DT32" s="1"/>
      <c r="DU32" s="1"/>
      <c r="DV32" s="1"/>
    </row>
    <row r="33" spans="2:126" s="2" customFormat="1" ht="12.95" customHeight="1" thickBot="1">
      <c r="B33" s="16"/>
      <c r="C33" s="5"/>
      <c r="D33" s="131" t="s">
        <v>50</v>
      </c>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3"/>
      <c r="AV33" s="252" t="s">
        <v>51</v>
      </c>
      <c r="AW33" s="252"/>
      <c r="AX33" s="252"/>
      <c r="AY33" s="252"/>
      <c r="AZ33" s="252" t="s">
        <v>52</v>
      </c>
      <c r="BA33" s="252"/>
      <c r="BB33" s="252"/>
      <c r="BC33" s="252"/>
      <c r="BD33" s="252"/>
      <c r="BE33" s="252"/>
      <c r="BF33" s="252" t="s">
        <v>53</v>
      </c>
      <c r="BG33" s="252"/>
      <c r="BH33" s="252"/>
      <c r="BI33" s="252"/>
      <c r="BJ33" s="252"/>
      <c r="BK33" s="252"/>
      <c r="BL33" s="252"/>
      <c r="BM33" s="252"/>
      <c r="BN33" s="252"/>
      <c r="BO33" s="252"/>
      <c r="BP33" s="252" t="s">
        <v>54</v>
      </c>
      <c r="BQ33" s="252"/>
      <c r="BR33" s="252"/>
      <c r="BS33" s="252"/>
      <c r="BT33" s="252"/>
      <c r="BU33" s="252"/>
      <c r="BV33" s="252"/>
      <c r="BW33" s="252"/>
      <c r="BX33" s="252"/>
      <c r="BY33" s="252"/>
      <c r="BZ33" s="252"/>
      <c r="CA33" s="252"/>
      <c r="CB33" s="252"/>
      <c r="CC33" s="252"/>
      <c r="CD33" s="252"/>
      <c r="CE33" s="252"/>
      <c r="CF33" s="252"/>
      <c r="CG33" s="252"/>
      <c r="CH33" s="252"/>
      <c r="CI33" s="252"/>
      <c r="CJ33" s="252"/>
      <c r="CK33" s="252"/>
      <c r="CL33" s="252"/>
      <c r="CM33" s="79"/>
      <c r="CN33" s="164"/>
      <c r="CO33" s="164"/>
      <c r="CP33" s="164"/>
      <c r="CQ33" s="164"/>
      <c r="CR33" s="164"/>
      <c r="CS33" s="164"/>
      <c r="CT33" s="164"/>
      <c r="CU33" s="164"/>
      <c r="CV33" s="164"/>
      <c r="CW33" s="164"/>
      <c r="CX33" s="164"/>
      <c r="CY33" s="164"/>
      <c r="CZ33" s="164"/>
      <c r="DA33" s="164"/>
      <c r="DB33" s="164"/>
      <c r="DC33" s="164"/>
      <c r="DD33" s="164"/>
      <c r="DE33" s="164"/>
      <c r="DF33" s="164"/>
      <c r="DG33" s="164"/>
      <c r="DH33" s="164"/>
      <c r="DI33" s="164"/>
      <c r="DJ33" s="164"/>
      <c r="DK33" s="164"/>
      <c r="DL33" s="1"/>
      <c r="DM33" s="1"/>
      <c r="DN33" s="1"/>
      <c r="DO33" s="1"/>
      <c r="DP33" s="1"/>
      <c r="DQ33" s="1"/>
      <c r="DR33" s="1"/>
      <c r="DS33" s="1"/>
      <c r="DT33" s="1"/>
      <c r="DU33" s="1"/>
      <c r="DV33" s="1"/>
    </row>
    <row r="34" spans="2:126" s="2" customFormat="1" ht="12.95" customHeight="1" thickBot="1">
      <c r="B34" s="16"/>
      <c r="C34" s="5"/>
      <c r="D34" s="134"/>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6"/>
      <c r="AV34" s="252"/>
      <c r="AW34" s="252"/>
      <c r="AX34" s="252"/>
      <c r="AY34" s="252"/>
      <c r="AZ34" s="252"/>
      <c r="BA34" s="252"/>
      <c r="BB34" s="252"/>
      <c r="BC34" s="252"/>
      <c r="BD34" s="252"/>
      <c r="BE34" s="252"/>
      <c r="BF34" s="252"/>
      <c r="BG34" s="252"/>
      <c r="BH34" s="252"/>
      <c r="BI34" s="252"/>
      <c r="BJ34" s="252"/>
      <c r="BK34" s="252"/>
      <c r="BL34" s="252"/>
      <c r="BM34" s="252"/>
      <c r="BN34" s="252"/>
      <c r="BO34" s="252"/>
      <c r="BP34" s="252" t="s">
        <v>55</v>
      </c>
      <c r="BQ34" s="252"/>
      <c r="BR34" s="252"/>
      <c r="BS34" s="252"/>
      <c r="BT34" s="252"/>
      <c r="BU34" s="252"/>
      <c r="BV34" s="252"/>
      <c r="BW34" s="252"/>
      <c r="BX34" s="252"/>
      <c r="BY34" s="252"/>
      <c r="BZ34" s="252"/>
      <c r="CA34" s="252" t="s">
        <v>56</v>
      </c>
      <c r="CB34" s="252"/>
      <c r="CC34" s="252"/>
      <c r="CD34" s="252"/>
      <c r="CE34" s="252"/>
      <c r="CF34" s="252"/>
      <c r="CG34" s="252"/>
      <c r="CH34" s="252"/>
      <c r="CI34" s="252"/>
      <c r="CJ34" s="252"/>
      <c r="CK34" s="252"/>
      <c r="CL34" s="252"/>
      <c r="CM34" s="79"/>
      <c r="CN34" s="164" t="str">
        <f>IF(Z25="","工事件名を入力してください","")</f>
        <v/>
      </c>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c r="DK34" s="164"/>
      <c r="DL34" s="1"/>
      <c r="DM34" s="1"/>
      <c r="DN34" s="1"/>
      <c r="DO34" s="1"/>
      <c r="DP34" s="1"/>
      <c r="DQ34" s="1"/>
      <c r="DR34" s="1"/>
      <c r="DS34" s="1"/>
      <c r="DT34" s="1"/>
      <c r="DU34" s="1"/>
      <c r="DV34" s="1"/>
    </row>
    <row r="35" spans="2:126" ht="12.95" customHeight="1">
      <c r="C35" s="5"/>
      <c r="D35" s="143" t="s">
        <v>57</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5"/>
      <c r="AV35" s="253" t="s">
        <v>58</v>
      </c>
      <c r="AW35" s="254"/>
      <c r="AX35" s="254"/>
      <c r="AY35" s="255"/>
      <c r="AZ35" s="554">
        <v>1</v>
      </c>
      <c r="BA35" s="555"/>
      <c r="BB35" s="555"/>
      <c r="BC35" s="555"/>
      <c r="BD35" s="555"/>
      <c r="BE35" s="556"/>
      <c r="BF35" s="261">
        <v>22000</v>
      </c>
      <c r="BG35" s="262"/>
      <c r="BH35" s="262"/>
      <c r="BI35" s="262"/>
      <c r="BJ35" s="262"/>
      <c r="BK35" s="262"/>
      <c r="BL35" s="262"/>
      <c r="BM35" s="262"/>
      <c r="BN35" s="262"/>
      <c r="BO35" s="262"/>
      <c r="BP35" s="265">
        <v>50</v>
      </c>
      <c r="BQ35" s="266"/>
      <c r="BR35" s="266"/>
      <c r="BS35" s="266"/>
      <c r="BT35" s="266"/>
      <c r="BU35" s="266"/>
      <c r="BV35" s="266"/>
      <c r="BW35" s="266"/>
      <c r="BX35" s="266"/>
      <c r="BY35" s="266"/>
      <c r="BZ35" s="267"/>
      <c r="CA35" s="560">
        <f>+IF(BP35="","",BF35*BP35)</f>
        <v>1100000</v>
      </c>
      <c r="CB35" s="561"/>
      <c r="CC35" s="561"/>
      <c r="CD35" s="561"/>
      <c r="CE35" s="561"/>
      <c r="CF35" s="561"/>
      <c r="CG35" s="561"/>
      <c r="CH35" s="561"/>
      <c r="CI35" s="561"/>
      <c r="CJ35" s="561"/>
      <c r="CK35" s="561"/>
      <c r="CL35" s="562"/>
      <c r="CM35" s="79"/>
      <c r="CN35" s="164"/>
      <c r="CO35" s="164"/>
      <c r="CP35" s="164"/>
      <c r="CQ35" s="164"/>
      <c r="CR35" s="164"/>
      <c r="CS35" s="164"/>
      <c r="CT35" s="164"/>
      <c r="CU35" s="164"/>
      <c r="CV35" s="164"/>
      <c r="CW35" s="164"/>
      <c r="CX35" s="164"/>
      <c r="CY35" s="164"/>
      <c r="CZ35" s="164"/>
      <c r="DA35" s="164"/>
      <c r="DB35" s="164"/>
      <c r="DC35" s="164"/>
      <c r="DD35" s="164"/>
      <c r="DE35" s="164"/>
      <c r="DF35" s="164"/>
      <c r="DG35" s="164"/>
      <c r="DH35" s="164"/>
      <c r="DI35" s="164"/>
      <c r="DJ35" s="164"/>
      <c r="DK35" s="164"/>
    </row>
    <row r="36" spans="2:126" ht="12.95" customHeight="1">
      <c r="C36" s="5"/>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9"/>
      <c r="AV36" s="256"/>
      <c r="AW36" s="257"/>
      <c r="AX36" s="257"/>
      <c r="AY36" s="258"/>
      <c r="AZ36" s="557"/>
      <c r="BA36" s="558"/>
      <c r="BB36" s="558"/>
      <c r="BC36" s="558"/>
      <c r="BD36" s="558"/>
      <c r="BE36" s="559"/>
      <c r="BF36" s="263"/>
      <c r="BG36" s="264"/>
      <c r="BH36" s="264"/>
      <c r="BI36" s="264"/>
      <c r="BJ36" s="264"/>
      <c r="BK36" s="264"/>
      <c r="BL36" s="264"/>
      <c r="BM36" s="264"/>
      <c r="BN36" s="264"/>
      <c r="BO36" s="264"/>
      <c r="BP36" s="268"/>
      <c r="BQ36" s="269"/>
      <c r="BR36" s="269"/>
      <c r="BS36" s="269"/>
      <c r="BT36" s="269"/>
      <c r="BU36" s="269"/>
      <c r="BV36" s="269"/>
      <c r="BW36" s="269"/>
      <c r="BX36" s="269"/>
      <c r="BY36" s="269"/>
      <c r="BZ36" s="270"/>
      <c r="CA36" s="563"/>
      <c r="CB36" s="564"/>
      <c r="CC36" s="564"/>
      <c r="CD36" s="564"/>
      <c r="CE36" s="564"/>
      <c r="CF36" s="564"/>
      <c r="CG36" s="564"/>
      <c r="CH36" s="564"/>
      <c r="CI36" s="564"/>
      <c r="CJ36" s="564"/>
      <c r="CK36" s="564"/>
      <c r="CL36" s="565"/>
      <c r="CM36" s="79"/>
      <c r="CN36" s="164"/>
      <c r="CO36" s="164"/>
      <c r="CP36" s="164"/>
      <c r="CQ36" s="164"/>
      <c r="CR36" s="164"/>
      <c r="CS36" s="164"/>
      <c r="CT36" s="164"/>
      <c r="CU36" s="164"/>
      <c r="CV36" s="164"/>
      <c r="CW36" s="164"/>
      <c r="CX36" s="164"/>
      <c r="CY36" s="164"/>
      <c r="CZ36" s="164"/>
      <c r="DA36" s="164"/>
      <c r="DB36" s="164"/>
      <c r="DC36" s="164"/>
      <c r="DD36" s="164"/>
      <c r="DE36" s="164"/>
      <c r="DF36" s="164"/>
      <c r="DG36" s="164"/>
      <c r="DH36" s="164"/>
      <c r="DI36" s="164"/>
      <c r="DJ36" s="164"/>
      <c r="DK36" s="164"/>
    </row>
    <row r="37" spans="2:126" ht="12.95" customHeight="1">
      <c r="C37" s="5"/>
      <c r="D37" s="137" t="s">
        <v>59</v>
      </c>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9"/>
      <c r="AV37" s="277" t="s">
        <v>58</v>
      </c>
      <c r="AW37" s="278"/>
      <c r="AX37" s="278"/>
      <c r="AY37" s="279"/>
      <c r="AZ37" s="566">
        <v>1</v>
      </c>
      <c r="BA37" s="567"/>
      <c r="BB37" s="567"/>
      <c r="BC37" s="567"/>
      <c r="BD37" s="567"/>
      <c r="BE37" s="568"/>
      <c r="BF37" s="282">
        <v>16000</v>
      </c>
      <c r="BG37" s="283"/>
      <c r="BH37" s="283"/>
      <c r="BI37" s="283"/>
      <c r="BJ37" s="283"/>
      <c r="BK37" s="283"/>
      <c r="BL37" s="283"/>
      <c r="BM37" s="283"/>
      <c r="BN37" s="283"/>
      <c r="BO37" s="284"/>
      <c r="BP37" s="286">
        <v>30</v>
      </c>
      <c r="BQ37" s="287"/>
      <c r="BR37" s="287"/>
      <c r="BS37" s="287"/>
      <c r="BT37" s="287"/>
      <c r="BU37" s="287"/>
      <c r="BV37" s="287"/>
      <c r="BW37" s="287"/>
      <c r="BX37" s="287"/>
      <c r="BY37" s="287"/>
      <c r="BZ37" s="288"/>
      <c r="CA37" s="569">
        <f t="shared" ref="CA37" si="1">+IF(BP37="","",BF37*BP37)</f>
        <v>480000</v>
      </c>
      <c r="CB37" s="570"/>
      <c r="CC37" s="570"/>
      <c r="CD37" s="570"/>
      <c r="CE37" s="570"/>
      <c r="CF37" s="570"/>
      <c r="CG37" s="570"/>
      <c r="CH37" s="570"/>
      <c r="CI37" s="570"/>
      <c r="CJ37" s="570"/>
      <c r="CK37" s="570"/>
      <c r="CL37" s="571"/>
      <c r="CM37" s="79"/>
      <c r="CN37" s="292"/>
      <c r="CO37" s="177"/>
      <c r="CP37" s="28"/>
      <c r="CQ37" s="28"/>
      <c r="CR37" s="28"/>
      <c r="CS37" s="28"/>
      <c r="CT37" s="28"/>
      <c r="CU37" s="28"/>
      <c r="CV37" s="28"/>
      <c r="CW37" s="28"/>
      <c r="CX37" s="28"/>
      <c r="CY37" s="28"/>
      <c r="CZ37" s="28"/>
      <c r="DA37" s="293"/>
      <c r="DB37" s="293"/>
      <c r="DC37" s="293"/>
      <c r="DD37" s="293"/>
      <c r="DE37" s="293"/>
      <c r="DF37" s="293"/>
      <c r="DG37" s="293"/>
      <c r="DH37" s="293"/>
      <c r="DI37" s="293"/>
      <c r="DJ37" s="293"/>
      <c r="DK37" s="293"/>
    </row>
    <row r="38" spans="2:126" ht="12.95" customHeight="1">
      <c r="C38" s="5"/>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9"/>
      <c r="AV38" s="256"/>
      <c r="AW38" s="257"/>
      <c r="AX38" s="257"/>
      <c r="AY38" s="258"/>
      <c r="AZ38" s="557"/>
      <c r="BA38" s="558"/>
      <c r="BB38" s="558"/>
      <c r="BC38" s="558"/>
      <c r="BD38" s="558"/>
      <c r="BE38" s="559"/>
      <c r="BF38" s="263"/>
      <c r="BG38" s="264"/>
      <c r="BH38" s="264"/>
      <c r="BI38" s="264"/>
      <c r="BJ38" s="264"/>
      <c r="BK38" s="264"/>
      <c r="BL38" s="264"/>
      <c r="BM38" s="264"/>
      <c r="BN38" s="264"/>
      <c r="BO38" s="285"/>
      <c r="BP38" s="268"/>
      <c r="BQ38" s="269"/>
      <c r="BR38" s="269"/>
      <c r="BS38" s="269"/>
      <c r="BT38" s="269"/>
      <c r="BU38" s="269"/>
      <c r="BV38" s="269"/>
      <c r="BW38" s="269"/>
      <c r="BX38" s="269"/>
      <c r="BY38" s="269"/>
      <c r="BZ38" s="270"/>
      <c r="CA38" s="563"/>
      <c r="CB38" s="564"/>
      <c r="CC38" s="564"/>
      <c r="CD38" s="564"/>
      <c r="CE38" s="564"/>
      <c r="CF38" s="564"/>
      <c r="CG38" s="564"/>
      <c r="CH38" s="564"/>
      <c r="CI38" s="564"/>
      <c r="CJ38" s="564"/>
      <c r="CK38" s="564"/>
      <c r="CL38" s="565"/>
      <c r="CM38" s="79"/>
      <c r="CN38" s="292"/>
      <c r="CO38" s="177"/>
      <c r="CP38" s="28"/>
      <c r="CQ38" s="28"/>
      <c r="CR38" s="28"/>
      <c r="CS38" s="28"/>
      <c r="CT38" s="28"/>
      <c r="CU38" s="28"/>
      <c r="CV38" s="28"/>
      <c r="CW38" s="28"/>
      <c r="CX38" s="28"/>
      <c r="CY38" s="28"/>
      <c r="CZ38" s="28"/>
      <c r="DA38" s="293"/>
      <c r="DB38" s="293"/>
      <c r="DC38" s="293"/>
      <c r="DD38" s="293"/>
      <c r="DE38" s="293"/>
      <c r="DF38" s="293"/>
      <c r="DG38" s="293"/>
      <c r="DH38" s="293"/>
      <c r="DI38" s="293"/>
      <c r="DJ38" s="293"/>
      <c r="DK38" s="293"/>
    </row>
    <row r="39" spans="2:126" ht="12.95" customHeight="1">
      <c r="C39" s="5"/>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9"/>
      <c r="AV39" s="277"/>
      <c r="AW39" s="278"/>
      <c r="AX39" s="278"/>
      <c r="AY39" s="279"/>
      <c r="AZ39" s="566"/>
      <c r="BA39" s="567"/>
      <c r="BB39" s="567"/>
      <c r="BC39" s="567"/>
      <c r="BD39" s="567"/>
      <c r="BE39" s="568"/>
      <c r="BF39" s="282"/>
      <c r="BG39" s="283"/>
      <c r="BH39" s="283"/>
      <c r="BI39" s="283"/>
      <c r="BJ39" s="283"/>
      <c r="BK39" s="283"/>
      <c r="BL39" s="283"/>
      <c r="BM39" s="283"/>
      <c r="BN39" s="283"/>
      <c r="BO39" s="284"/>
      <c r="BP39" s="286"/>
      <c r="BQ39" s="287"/>
      <c r="BR39" s="287"/>
      <c r="BS39" s="287"/>
      <c r="BT39" s="287"/>
      <c r="BU39" s="287"/>
      <c r="BV39" s="287"/>
      <c r="BW39" s="287"/>
      <c r="BX39" s="287"/>
      <c r="BY39" s="287"/>
      <c r="BZ39" s="288"/>
      <c r="CA39" s="569" t="str">
        <f t="shared" ref="CA39" si="2">+IF(BP39="","",BF39*BP39)</f>
        <v/>
      </c>
      <c r="CB39" s="570"/>
      <c r="CC39" s="570"/>
      <c r="CD39" s="570"/>
      <c r="CE39" s="570"/>
      <c r="CF39" s="570"/>
      <c r="CG39" s="570"/>
      <c r="CH39" s="570"/>
      <c r="CI39" s="570"/>
      <c r="CJ39" s="570"/>
      <c r="CK39" s="570"/>
      <c r="CL39" s="571"/>
      <c r="CM39" s="79"/>
      <c r="CN39" s="292"/>
      <c r="CO39" s="177"/>
      <c r="CP39" s="28"/>
      <c r="CQ39" s="28"/>
      <c r="CR39" s="28"/>
      <c r="CS39" s="28"/>
      <c r="CT39" s="28"/>
      <c r="CU39" s="28"/>
      <c r="CV39" s="28"/>
      <c r="CW39" s="28"/>
      <c r="CX39" s="28"/>
      <c r="CY39" s="28"/>
      <c r="CZ39" s="28"/>
      <c r="DA39" s="293"/>
      <c r="DB39" s="293"/>
      <c r="DC39" s="293"/>
      <c r="DD39" s="293"/>
      <c r="DE39" s="293"/>
      <c r="DF39" s="293"/>
      <c r="DG39" s="293"/>
      <c r="DH39" s="293"/>
      <c r="DI39" s="293"/>
      <c r="DJ39" s="293"/>
      <c r="DK39" s="293"/>
    </row>
    <row r="40" spans="2:126" ht="12.95" customHeight="1">
      <c r="C40" s="5"/>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9"/>
      <c r="AV40" s="256"/>
      <c r="AW40" s="257"/>
      <c r="AX40" s="257"/>
      <c r="AY40" s="258"/>
      <c r="AZ40" s="557"/>
      <c r="BA40" s="558"/>
      <c r="BB40" s="558"/>
      <c r="BC40" s="558"/>
      <c r="BD40" s="558"/>
      <c r="BE40" s="559"/>
      <c r="BF40" s="263"/>
      <c r="BG40" s="264"/>
      <c r="BH40" s="264"/>
      <c r="BI40" s="264"/>
      <c r="BJ40" s="264"/>
      <c r="BK40" s="264"/>
      <c r="BL40" s="264"/>
      <c r="BM40" s="264"/>
      <c r="BN40" s="264"/>
      <c r="BO40" s="285"/>
      <c r="BP40" s="268"/>
      <c r="BQ40" s="269"/>
      <c r="BR40" s="269"/>
      <c r="BS40" s="269"/>
      <c r="BT40" s="269"/>
      <c r="BU40" s="269"/>
      <c r="BV40" s="269"/>
      <c r="BW40" s="269"/>
      <c r="BX40" s="269"/>
      <c r="BY40" s="269"/>
      <c r="BZ40" s="270"/>
      <c r="CA40" s="563"/>
      <c r="CB40" s="564"/>
      <c r="CC40" s="564"/>
      <c r="CD40" s="564"/>
      <c r="CE40" s="564"/>
      <c r="CF40" s="564"/>
      <c r="CG40" s="564"/>
      <c r="CH40" s="564"/>
      <c r="CI40" s="564"/>
      <c r="CJ40" s="564"/>
      <c r="CK40" s="564"/>
      <c r="CL40" s="565"/>
      <c r="CM40" s="79"/>
      <c r="CN40" s="292"/>
      <c r="CO40" s="177"/>
      <c r="CP40" s="28"/>
      <c r="CQ40" s="28"/>
      <c r="CR40" s="28"/>
      <c r="CS40" s="28"/>
      <c r="CT40" s="28"/>
      <c r="CU40" s="28"/>
      <c r="CV40" s="28"/>
      <c r="CW40" s="28"/>
      <c r="CX40" s="28"/>
      <c r="CY40" s="28"/>
      <c r="CZ40" s="28"/>
      <c r="DA40" s="293"/>
      <c r="DB40" s="293"/>
      <c r="DC40" s="293"/>
      <c r="DD40" s="293"/>
      <c r="DE40" s="293"/>
      <c r="DF40" s="293"/>
      <c r="DG40" s="293"/>
      <c r="DH40" s="293"/>
      <c r="DI40" s="293"/>
      <c r="DJ40" s="293"/>
      <c r="DK40" s="293"/>
    </row>
    <row r="41" spans="2:126" ht="12.95" customHeight="1">
      <c r="C41" s="5"/>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9"/>
      <c r="AV41" s="277"/>
      <c r="AW41" s="278"/>
      <c r="AX41" s="278"/>
      <c r="AY41" s="279"/>
      <c r="AZ41" s="566"/>
      <c r="BA41" s="567"/>
      <c r="BB41" s="567"/>
      <c r="BC41" s="567"/>
      <c r="BD41" s="567"/>
      <c r="BE41" s="568"/>
      <c r="BF41" s="282"/>
      <c r="BG41" s="283"/>
      <c r="BH41" s="283"/>
      <c r="BI41" s="283"/>
      <c r="BJ41" s="283"/>
      <c r="BK41" s="283"/>
      <c r="BL41" s="283"/>
      <c r="BM41" s="283"/>
      <c r="BN41" s="283"/>
      <c r="BO41" s="284"/>
      <c r="BP41" s="286"/>
      <c r="BQ41" s="287"/>
      <c r="BR41" s="287"/>
      <c r="BS41" s="287"/>
      <c r="BT41" s="287"/>
      <c r="BU41" s="287"/>
      <c r="BV41" s="287"/>
      <c r="BW41" s="287"/>
      <c r="BX41" s="287"/>
      <c r="BY41" s="287"/>
      <c r="BZ41" s="288"/>
      <c r="CA41" s="569" t="str">
        <f t="shared" ref="CA41" si="3">+IF(BP41="","",BF41*BP41)</f>
        <v/>
      </c>
      <c r="CB41" s="570"/>
      <c r="CC41" s="570"/>
      <c r="CD41" s="570"/>
      <c r="CE41" s="570"/>
      <c r="CF41" s="570"/>
      <c r="CG41" s="570"/>
      <c r="CH41" s="570"/>
      <c r="CI41" s="570"/>
      <c r="CJ41" s="570"/>
      <c r="CK41" s="570"/>
      <c r="CL41" s="571"/>
      <c r="CM41" s="79"/>
      <c r="CN41" s="292"/>
      <c r="CO41" s="177"/>
      <c r="CP41" s="28"/>
      <c r="CQ41" s="28"/>
      <c r="CR41" s="28"/>
      <c r="CS41" s="28"/>
      <c r="CT41" s="28"/>
      <c r="CU41" s="28"/>
      <c r="CV41" s="28"/>
      <c r="CW41" s="28"/>
      <c r="CX41" s="28"/>
      <c r="CY41" s="28"/>
      <c r="CZ41" s="28"/>
      <c r="DA41" s="293"/>
      <c r="DB41" s="293"/>
      <c r="DC41" s="293"/>
      <c r="DD41" s="293"/>
      <c r="DE41" s="293"/>
      <c r="DF41" s="293"/>
      <c r="DG41" s="293"/>
      <c r="DH41" s="293"/>
      <c r="DI41" s="293"/>
      <c r="DJ41" s="293"/>
      <c r="DK41" s="293"/>
    </row>
    <row r="42" spans="2:126" ht="12.95" customHeight="1">
      <c r="C42" s="5"/>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9"/>
      <c r="AV42" s="256"/>
      <c r="AW42" s="257"/>
      <c r="AX42" s="257"/>
      <c r="AY42" s="258"/>
      <c r="AZ42" s="557"/>
      <c r="BA42" s="558"/>
      <c r="BB42" s="558"/>
      <c r="BC42" s="558"/>
      <c r="BD42" s="558"/>
      <c r="BE42" s="559"/>
      <c r="BF42" s="263"/>
      <c r="BG42" s="264"/>
      <c r="BH42" s="264"/>
      <c r="BI42" s="264"/>
      <c r="BJ42" s="264"/>
      <c r="BK42" s="264"/>
      <c r="BL42" s="264"/>
      <c r="BM42" s="264"/>
      <c r="BN42" s="264"/>
      <c r="BO42" s="285"/>
      <c r="BP42" s="268"/>
      <c r="BQ42" s="269"/>
      <c r="BR42" s="269"/>
      <c r="BS42" s="269"/>
      <c r="BT42" s="269"/>
      <c r="BU42" s="269"/>
      <c r="BV42" s="269"/>
      <c r="BW42" s="269"/>
      <c r="BX42" s="269"/>
      <c r="BY42" s="269"/>
      <c r="BZ42" s="270"/>
      <c r="CA42" s="563"/>
      <c r="CB42" s="564"/>
      <c r="CC42" s="564"/>
      <c r="CD42" s="564"/>
      <c r="CE42" s="564"/>
      <c r="CF42" s="564"/>
      <c r="CG42" s="564"/>
      <c r="CH42" s="564"/>
      <c r="CI42" s="564"/>
      <c r="CJ42" s="564"/>
      <c r="CK42" s="564"/>
      <c r="CL42" s="565"/>
      <c r="CM42" s="79"/>
      <c r="CN42" s="292"/>
      <c r="CO42" s="177"/>
      <c r="CP42" s="28"/>
      <c r="CQ42" s="28"/>
      <c r="CR42" s="28"/>
      <c r="CS42" s="28"/>
      <c r="CT42" s="28"/>
      <c r="CU42" s="28"/>
      <c r="CV42" s="28"/>
      <c r="CW42" s="28"/>
      <c r="CX42" s="28"/>
      <c r="CY42" s="28"/>
      <c r="CZ42" s="28"/>
      <c r="DA42" s="293"/>
      <c r="DB42" s="293"/>
      <c r="DC42" s="293"/>
      <c r="DD42" s="293"/>
      <c r="DE42" s="293"/>
      <c r="DF42" s="293"/>
      <c r="DG42" s="293"/>
      <c r="DH42" s="293"/>
      <c r="DI42" s="293"/>
      <c r="DJ42" s="293"/>
      <c r="DK42" s="293"/>
    </row>
    <row r="43" spans="2:126" ht="12.95" customHeight="1">
      <c r="C43" s="5"/>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9"/>
      <c r="AV43" s="277"/>
      <c r="AW43" s="278"/>
      <c r="AX43" s="278"/>
      <c r="AY43" s="279"/>
      <c r="AZ43" s="566"/>
      <c r="BA43" s="567"/>
      <c r="BB43" s="567"/>
      <c r="BC43" s="567"/>
      <c r="BD43" s="567"/>
      <c r="BE43" s="568"/>
      <c r="BF43" s="282"/>
      <c r="BG43" s="283"/>
      <c r="BH43" s="283"/>
      <c r="BI43" s="283"/>
      <c r="BJ43" s="283"/>
      <c r="BK43" s="283"/>
      <c r="BL43" s="283"/>
      <c r="BM43" s="283"/>
      <c r="BN43" s="283"/>
      <c r="BO43" s="284"/>
      <c r="BP43" s="286"/>
      <c r="BQ43" s="287"/>
      <c r="BR43" s="287"/>
      <c r="BS43" s="287"/>
      <c r="BT43" s="287"/>
      <c r="BU43" s="287"/>
      <c r="BV43" s="287"/>
      <c r="BW43" s="287"/>
      <c r="BX43" s="287"/>
      <c r="BY43" s="287"/>
      <c r="BZ43" s="288"/>
      <c r="CA43" s="569" t="str">
        <f t="shared" ref="CA43" si="4">+IF(BP43="","",BF43*BP43)</f>
        <v/>
      </c>
      <c r="CB43" s="570"/>
      <c r="CC43" s="570"/>
      <c r="CD43" s="570"/>
      <c r="CE43" s="570"/>
      <c r="CF43" s="570"/>
      <c r="CG43" s="570"/>
      <c r="CH43" s="570"/>
      <c r="CI43" s="570"/>
      <c r="CJ43" s="570"/>
      <c r="CK43" s="570"/>
      <c r="CL43" s="571"/>
      <c r="CM43" s="79"/>
      <c r="CN43" s="292"/>
      <c r="CO43" s="177"/>
      <c r="CP43" s="28"/>
      <c r="CQ43" s="28"/>
      <c r="CR43" s="28"/>
      <c r="CS43" s="28"/>
      <c r="CT43" s="28"/>
      <c r="CU43" s="28"/>
      <c r="CV43" s="28"/>
      <c r="CW43" s="28"/>
      <c r="CX43" s="28"/>
      <c r="CY43" s="28"/>
      <c r="CZ43" s="28"/>
      <c r="DA43" s="293"/>
      <c r="DB43" s="293"/>
      <c r="DC43" s="293"/>
      <c r="DD43" s="293"/>
      <c r="DE43" s="293"/>
      <c r="DF43" s="293"/>
      <c r="DG43" s="293"/>
      <c r="DH43" s="293"/>
      <c r="DI43" s="293"/>
      <c r="DJ43" s="293"/>
      <c r="DK43" s="293"/>
    </row>
    <row r="44" spans="2:126" ht="12.95" customHeight="1">
      <c r="C44" s="5"/>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9"/>
      <c r="AV44" s="256"/>
      <c r="AW44" s="257"/>
      <c r="AX44" s="257"/>
      <c r="AY44" s="258"/>
      <c r="AZ44" s="557"/>
      <c r="BA44" s="558"/>
      <c r="BB44" s="558"/>
      <c r="BC44" s="558"/>
      <c r="BD44" s="558"/>
      <c r="BE44" s="559"/>
      <c r="BF44" s="263"/>
      <c r="BG44" s="264"/>
      <c r="BH44" s="264"/>
      <c r="BI44" s="264"/>
      <c r="BJ44" s="264"/>
      <c r="BK44" s="264"/>
      <c r="BL44" s="264"/>
      <c r="BM44" s="264"/>
      <c r="BN44" s="264"/>
      <c r="BO44" s="285"/>
      <c r="BP44" s="268"/>
      <c r="BQ44" s="269"/>
      <c r="BR44" s="269"/>
      <c r="BS44" s="269"/>
      <c r="BT44" s="269"/>
      <c r="BU44" s="269"/>
      <c r="BV44" s="269"/>
      <c r="BW44" s="269"/>
      <c r="BX44" s="269"/>
      <c r="BY44" s="269"/>
      <c r="BZ44" s="270"/>
      <c r="CA44" s="563"/>
      <c r="CB44" s="564"/>
      <c r="CC44" s="564"/>
      <c r="CD44" s="564"/>
      <c r="CE44" s="564"/>
      <c r="CF44" s="564"/>
      <c r="CG44" s="564"/>
      <c r="CH44" s="564"/>
      <c r="CI44" s="564"/>
      <c r="CJ44" s="564"/>
      <c r="CK44" s="564"/>
      <c r="CL44" s="565"/>
      <c r="CM44" s="79"/>
      <c r="CN44" s="292"/>
      <c r="CO44" s="177"/>
      <c r="CP44" s="28"/>
      <c r="CQ44" s="28"/>
      <c r="CR44" s="28"/>
      <c r="CS44" s="28"/>
      <c r="CT44" s="28"/>
      <c r="CU44" s="28"/>
      <c r="CV44" s="28"/>
      <c r="CW44" s="28"/>
      <c r="CX44" s="28"/>
      <c r="CY44" s="28"/>
      <c r="CZ44" s="28"/>
      <c r="DA44" s="293"/>
      <c r="DB44" s="293"/>
      <c r="DC44" s="293"/>
      <c r="DD44" s="293"/>
      <c r="DE44" s="293"/>
      <c r="DF44" s="293"/>
      <c r="DG44" s="293"/>
      <c r="DH44" s="293"/>
      <c r="DI44" s="293"/>
      <c r="DJ44" s="293"/>
      <c r="DK44" s="293"/>
    </row>
    <row r="45" spans="2:126" ht="12.95" customHeight="1">
      <c r="C45" s="5"/>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9"/>
      <c r="AV45" s="277"/>
      <c r="AW45" s="278"/>
      <c r="AX45" s="278"/>
      <c r="AY45" s="279"/>
      <c r="AZ45" s="566"/>
      <c r="BA45" s="567"/>
      <c r="BB45" s="567"/>
      <c r="BC45" s="567"/>
      <c r="BD45" s="567"/>
      <c r="BE45" s="568"/>
      <c r="BF45" s="282"/>
      <c r="BG45" s="283"/>
      <c r="BH45" s="283"/>
      <c r="BI45" s="283"/>
      <c r="BJ45" s="283"/>
      <c r="BK45" s="283"/>
      <c r="BL45" s="283"/>
      <c r="BM45" s="283"/>
      <c r="BN45" s="283"/>
      <c r="BO45" s="284"/>
      <c r="BP45" s="286"/>
      <c r="BQ45" s="287"/>
      <c r="BR45" s="287"/>
      <c r="BS45" s="287"/>
      <c r="BT45" s="287"/>
      <c r="BU45" s="287"/>
      <c r="BV45" s="287"/>
      <c r="BW45" s="287"/>
      <c r="BX45" s="287"/>
      <c r="BY45" s="287"/>
      <c r="BZ45" s="288"/>
      <c r="CA45" s="569" t="str">
        <f t="shared" ref="CA45" si="5">+IF(BP45="","",BF45*BP45)</f>
        <v/>
      </c>
      <c r="CB45" s="570"/>
      <c r="CC45" s="570"/>
      <c r="CD45" s="570"/>
      <c r="CE45" s="570"/>
      <c r="CF45" s="570"/>
      <c r="CG45" s="570"/>
      <c r="CH45" s="570"/>
      <c r="CI45" s="570"/>
      <c r="CJ45" s="570"/>
      <c r="CK45" s="570"/>
      <c r="CL45" s="571"/>
      <c r="CM45" s="79"/>
      <c r="CN45" s="292"/>
      <c r="CO45" s="177"/>
      <c r="CP45" s="28"/>
      <c r="CQ45" s="28"/>
      <c r="CR45" s="28"/>
      <c r="CS45" s="28"/>
      <c r="CT45" s="28"/>
      <c r="CU45" s="28"/>
      <c r="CV45" s="28"/>
      <c r="CW45" s="28"/>
      <c r="CX45" s="28"/>
      <c r="CY45" s="28"/>
      <c r="CZ45" s="28"/>
      <c r="DA45" s="293"/>
      <c r="DB45" s="293"/>
      <c r="DC45" s="293"/>
      <c r="DD45" s="293"/>
      <c r="DE45" s="293"/>
      <c r="DF45" s="293"/>
      <c r="DG45" s="293"/>
      <c r="DH45" s="293"/>
      <c r="DI45" s="293"/>
      <c r="DJ45" s="293"/>
      <c r="DK45" s="293"/>
    </row>
    <row r="46" spans="2:126" ht="12.95" customHeight="1">
      <c r="C46" s="5"/>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9"/>
      <c r="AV46" s="256"/>
      <c r="AW46" s="257"/>
      <c r="AX46" s="257"/>
      <c r="AY46" s="258"/>
      <c r="AZ46" s="557"/>
      <c r="BA46" s="558"/>
      <c r="BB46" s="558"/>
      <c r="BC46" s="558"/>
      <c r="BD46" s="558"/>
      <c r="BE46" s="559"/>
      <c r="BF46" s="263"/>
      <c r="BG46" s="264"/>
      <c r="BH46" s="264"/>
      <c r="BI46" s="264"/>
      <c r="BJ46" s="264"/>
      <c r="BK46" s="264"/>
      <c r="BL46" s="264"/>
      <c r="BM46" s="264"/>
      <c r="BN46" s="264"/>
      <c r="BO46" s="285"/>
      <c r="BP46" s="268"/>
      <c r="BQ46" s="269"/>
      <c r="BR46" s="269"/>
      <c r="BS46" s="269"/>
      <c r="BT46" s="269"/>
      <c r="BU46" s="269"/>
      <c r="BV46" s="269"/>
      <c r="BW46" s="269"/>
      <c r="BX46" s="269"/>
      <c r="BY46" s="269"/>
      <c r="BZ46" s="270"/>
      <c r="CA46" s="563"/>
      <c r="CB46" s="564"/>
      <c r="CC46" s="564"/>
      <c r="CD46" s="564"/>
      <c r="CE46" s="564"/>
      <c r="CF46" s="564"/>
      <c r="CG46" s="564"/>
      <c r="CH46" s="564"/>
      <c r="CI46" s="564"/>
      <c r="CJ46" s="564"/>
      <c r="CK46" s="564"/>
      <c r="CL46" s="565"/>
      <c r="CM46" s="79"/>
      <c r="CN46" s="292"/>
      <c r="CO46" s="177"/>
      <c r="CP46" s="28"/>
      <c r="CQ46" s="28"/>
      <c r="CR46" s="28"/>
      <c r="CS46" s="28"/>
      <c r="CT46" s="28"/>
      <c r="CU46" s="28"/>
      <c r="CV46" s="28"/>
      <c r="CW46" s="28"/>
      <c r="CX46" s="28"/>
      <c r="CY46" s="28"/>
      <c r="CZ46" s="28"/>
      <c r="DA46" s="293"/>
      <c r="DB46" s="293"/>
      <c r="DC46" s="293"/>
      <c r="DD46" s="293"/>
      <c r="DE46" s="293"/>
      <c r="DF46" s="293"/>
      <c r="DG46" s="293"/>
      <c r="DH46" s="293"/>
      <c r="DI46" s="293"/>
      <c r="DJ46" s="293"/>
      <c r="DK46" s="293"/>
    </row>
    <row r="47" spans="2:126" ht="12.95" customHeight="1">
      <c r="C47" s="5"/>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9"/>
      <c r="AV47" s="277"/>
      <c r="AW47" s="278"/>
      <c r="AX47" s="278"/>
      <c r="AY47" s="279"/>
      <c r="AZ47" s="566"/>
      <c r="BA47" s="567"/>
      <c r="BB47" s="567"/>
      <c r="BC47" s="567"/>
      <c r="BD47" s="567"/>
      <c r="BE47" s="568"/>
      <c r="BF47" s="282"/>
      <c r="BG47" s="283"/>
      <c r="BH47" s="283"/>
      <c r="BI47" s="283"/>
      <c r="BJ47" s="283"/>
      <c r="BK47" s="283"/>
      <c r="BL47" s="283"/>
      <c r="BM47" s="283"/>
      <c r="BN47" s="283"/>
      <c r="BO47" s="284"/>
      <c r="BP47" s="286"/>
      <c r="BQ47" s="287"/>
      <c r="BR47" s="287"/>
      <c r="BS47" s="287"/>
      <c r="BT47" s="287"/>
      <c r="BU47" s="287"/>
      <c r="BV47" s="287"/>
      <c r="BW47" s="287"/>
      <c r="BX47" s="287"/>
      <c r="BY47" s="287"/>
      <c r="BZ47" s="288"/>
      <c r="CA47" s="569" t="str">
        <f t="shared" ref="CA47" si="6">+IF(BP47="","",BF47*BP47)</f>
        <v/>
      </c>
      <c r="CB47" s="570"/>
      <c r="CC47" s="570"/>
      <c r="CD47" s="570"/>
      <c r="CE47" s="570"/>
      <c r="CF47" s="570"/>
      <c r="CG47" s="570"/>
      <c r="CH47" s="570"/>
      <c r="CI47" s="570"/>
      <c r="CJ47" s="570"/>
      <c r="CK47" s="570"/>
      <c r="CL47" s="571"/>
      <c r="CM47" s="79"/>
      <c r="CN47" s="292"/>
      <c r="CO47" s="177"/>
      <c r="CP47" s="28"/>
      <c r="CQ47" s="28"/>
      <c r="CR47" s="28"/>
      <c r="CS47" s="28"/>
      <c r="CT47" s="28"/>
      <c r="CU47" s="28"/>
      <c r="CV47" s="28"/>
      <c r="CW47" s="28"/>
      <c r="CX47" s="28"/>
      <c r="CY47" s="28"/>
      <c r="CZ47" s="28"/>
      <c r="DA47" s="293"/>
      <c r="DB47" s="293"/>
      <c r="DC47" s="293"/>
      <c r="DD47" s="293"/>
      <c r="DE47" s="293"/>
      <c r="DF47" s="293"/>
      <c r="DG47" s="293"/>
      <c r="DH47" s="293"/>
      <c r="DI47" s="293"/>
      <c r="DJ47" s="293"/>
      <c r="DK47" s="293"/>
    </row>
    <row r="48" spans="2:126" ht="12.95" customHeight="1" thickBot="1">
      <c r="C48" s="5"/>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2"/>
      <c r="AV48" s="298"/>
      <c r="AW48" s="299"/>
      <c r="AX48" s="299"/>
      <c r="AY48" s="300"/>
      <c r="AZ48" s="582"/>
      <c r="BA48" s="583"/>
      <c r="BB48" s="583"/>
      <c r="BC48" s="583"/>
      <c r="BD48" s="583"/>
      <c r="BE48" s="584"/>
      <c r="BF48" s="302"/>
      <c r="BG48" s="303"/>
      <c r="BH48" s="303"/>
      <c r="BI48" s="303"/>
      <c r="BJ48" s="303"/>
      <c r="BK48" s="303"/>
      <c r="BL48" s="303"/>
      <c r="BM48" s="303"/>
      <c r="BN48" s="303"/>
      <c r="BO48" s="304"/>
      <c r="BP48" s="305"/>
      <c r="BQ48" s="306"/>
      <c r="BR48" s="306"/>
      <c r="BS48" s="306"/>
      <c r="BT48" s="306"/>
      <c r="BU48" s="306"/>
      <c r="BV48" s="306"/>
      <c r="BW48" s="306"/>
      <c r="BX48" s="306"/>
      <c r="BY48" s="306"/>
      <c r="BZ48" s="307"/>
      <c r="CA48" s="585"/>
      <c r="CB48" s="586"/>
      <c r="CC48" s="586"/>
      <c r="CD48" s="586"/>
      <c r="CE48" s="586"/>
      <c r="CF48" s="586"/>
      <c r="CG48" s="586"/>
      <c r="CH48" s="586"/>
      <c r="CI48" s="586"/>
      <c r="CJ48" s="586"/>
      <c r="CK48" s="586"/>
      <c r="CL48" s="587"/>
      <c r="CM48" s="79"/>
      <c r="CN48" s="292"/>
      <c r="CO48" s="177"/>
      <c r="CP48" s="28"/>
      <c r="CQ48" s="28"/>
      <c r="CR48" s="28"/>
      <c r="CS48" s="28"/>
      <c r="CT48" s="28"/>
      <c r="CU48" s="28"/>
      <c r="CV48" s="28"/>
      <c r="CW48" s="28"/>
      <c r="CX48" s="28"/>
      <c r="CY48" s="28"/>
      <c r="CZ48" s="28"/>
      <c r="DA48" s="293"/>
      <c r="DB48" s="293"/>
      <c r="DC48" s="293"/>
      <c r="DD48" s="293"/>
      <c r="DE48" s="293"/>
      <c r="DF48" s="293"/>
      <c r="DG48" s="293"/>
      <c r="DH48" s="293"/>
      <c r="DI48" s="293"/>
      <c r="DJ48" s="293"/>
      <c r="DK48" s="293"/>
    </row>
    <row r="49" spans="3:116" ht="12.95" customHeight="1" thickBot="1">
      <c r="C49" s="5"/>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9"/>
      <c r="AU49" s="18"/>
      <c r="AV49" s="30"/>
      <c r="AW49" s="30"/>
      <c r="AX49" s="30"/>
      <c r="AY49" s="30"/>
      <c r="AZ49" s="30"/>
      <c r="BA49" s="30"/>
      <c r="BB49" s="30"/>
      <c r="BC49" s="30"/>
      <c r="BD49" s="31"/>
      <c r="BE49" s="31"/>
      <c r="BF49" s="31"/>
      <c r="BG49" s="31"/>
      <c r="BH49" s="31"/>
      <c r="BI49" s="31"/>
      <c r="BJ49" s="31"/>
      <c r="BK49" s="31"/>
      <c r="BL49" s="31"/>
      <c r="BM49" s="31"/>
      <c r="BN49" s="31"/>
      <c r="BO49" s="32"/>
      <c r="BP49" s="294" t="str">
        <f>"税抜小計（"&amp;DD55*100&amp;"％対象）"</f>
        <v>税抜小計（10％対象）</v>
      </c>
      <c r="BQ49" s="295"/>
      <c r="BR49" s="295"/>
      <c r="BS49" s="295"/>
      <c r="BT49" s="295"/>
      <c r="BU49" s="295"/>
      <c r="BV49" s="295"/>
      <c r="BW49" s="295"/>
      <c r="BX49" s="295"/>
      <c r="BY49" s="295"/>
      <c r="BZ49" s="295"/>
      <c r="CA49" s="296">
        <f>IF(SUM(CA35:CL48)&gt;0,SUM(CA35:CL48),"")</f>
        <v>1580000</v>
      </c>
      <c r="CB49" s="296"/>
      <c r="CC49" s="296"/>
      <c r="CD49" s="296"/>
      <c r="CE49" s="296"/>
      <c r="CF49" s="296"/>
      <c r="CG49" s="296"/>
      <c r="CH49" s="296"/>
      <c r="CI49" s="296"/>
      <c r="CJ49" s="296"/>
      <c r="CK49" s="296"/>
      <c r="CL49" s="296"/>
      <c r="CM49" s="79"/>
    </row>
    <row r="50" spans="3:116" ht="12.95" customHeight="1" thickBot="1">
      <c r="C50" s="5"/>
      <c r="D50" s="18"/>
      <c r="E50" s="18"/>
      <c r="F50" s="18"/>
      <c r="G50" s="18"/>
      <c r="H50" s="35"/>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7"/>
      <c r="AO50" s="2"/>
      <c r="AP50" s="2"/>
      <c r="AQ50" s="2"/>
      <c r="AR50" s="2"/>
      <c r="AS50" s="2"/>
      <c r="AT50" s="18"/>
      <c r="AU50" s="18"/>
      <c r="AV50" s="18"/>
      <c r="AW50" s="18"/>
      <c r="AX50" s="18"/>
      <c r="AY50" s="18"/>
      <c r="AZ50" s="18"/>
      <c r="BA50" s="18"/>
      <c r="BB50" s="18"/>
      <c r="BC50" s="18"/>
      <c r="BD50" s="33"/>
      <c r="BE50" s="33"/>
      <c r="BF50" s="33"/>
      <c r="BG50" s="33"/>
      <c r="BH50" s="33"/>
      <c r="BI50" s="33"/>
      <c r="BJ50" s="33"/>
      <c r="BK50" s="33"/>
      <c r="BL50" s="33"/>
      <c r="BM50" s="33"/>
      <c r="BN50" s="33"/>
      <c r="BO50" s="34"/>
      <c r="BP50" s="294"/>
      <c r="BQ50" s="295"/>
      <c r="BR50" s="295"/>
      <c r="BS50" s="295"/>
      <c r="BT50" s="295"/>
      <c r="BU50" s="295"/>
      <c r="BV50" s="295"/>
      <c r="BW50" s="295"/>
      <c r="BX50" s="295"/>
      <c r="BY50" s="295"/>
      <c r="BZ50" s="295"/>
      <c r="CA50" s="296"/>
      <c r="CB50" s="296"/>
      <c r="CC50" s="296"/>
      <c r="CD50" s="296"/>
      <c r="CE50" s="296"/>
      <c r="CF50" s="296"/>
      <c r="CG50" s="296"/>
      <c r="CH50" s="296"/>
      <c r="CI50" s="296"/>
      <c r="CJ50" s="296"/>
      <c r="CK50" s="296"/>
      <c r="CL50" s="296"/>
      <c r="CM50" s="79"/>
    </row>
    <row r="51" spans="3:116" ht="12.95" customHeight="1" thickBot="1">
      <c r="C51" s="5"/>
      <c r="D51" s="18"/>
      <c r="E51" s="18"/>
      <c r="F51" s="18"/>
      <c r="G51" s="18"/>
      <c r="H51" s="39"/>
      <c r="I51" s="11" t="s">
        <v>60</v>
      </c>
      <c r="J51" s="11"/>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40"/>
      <c r="AO51" s="2"/>
      <c r="AP51" s="2"/>
      <c r="AQ51" s="2"/>
      <c r="AR51" s="2"/>
      <c r="AS51" s="2"/>
      <c r="AT51" s="18"/>
      <c r="AU51" s="18"/>
      <c r="AV51" s="18"/>
      <c r="AW51" s="18"/>
      <c r="AX51" s="18"/>
      <c r="AY51" s="18"/>
      <c r="AZ51" s="18"/>
      <c r="BA51" s="18"/>
      <c r="BB51" s="18"/>
      <c r="BC51" s="18"/>
      <c r="BD51" s="33"/>
      <c r="BE51" s="33"/>
      <c r="BF51" s="33"/>
      <c r="BG51" s="33"/>
      <c r="BH51" s="33"/>
      <c r="BI51" s="33"/>
      <c r="BJ51" s="33"/>
      <c r="BK51" s="33"/>
      <c r="BL51" s="33"/>
      <c r="BM51" s="33"/>
      <c r="BN51" s="33"/>
      <c r="BO51" s="34"/>
      <c r="BP51" s="297" t="str">
        <f>"消費税等（"&amp;DD55*100&amp;"%対象）"</f>
        <v>消費税等（10%対象）</v>
      </c>
      <c r="BQ51" s="295"/>
      <c r="BR51" s="295"/>
      <c r="BS51" s="295"/>
      <c r="BT51" s="295"/>
      <c r="BU51" s="295"/>
      <c r="BV51" s="295"/>
      <c r="BW51" s="295"/>
      <c r="BX51" s="295"/>
      <c r="BY51" s="295"/>
      <c r="BZ51" s="295"/>
      <c r="CA51" s="296">
        <f>IF(SUM(CA35:CL48)&gt;0,ROUND(CA49*0.1,0),"")</f>
        <v>158000</v>
      </c>
      <c r="CB51" s="296"/>
      <c r="CC51" s="296"/>
      <c r="CD51" s="296"/>
      <c r="CE51" s="296"/>
      <c r="CF51" s="296"/>
      <c r="CG51" s="296"/>
      <c r="CH51" s="296"/>
      <c r="CI51" s="296"/>
      <c r="CJ51" s="296"/>
      <c r="CK51" s="296"/>
      <c r="CL51" s="296"/>
      <c r="CM51" s="79"/>
      <c r="CO51" s="38"/>
      <c r="CP51" s="38"/>
      <c r="CQ51" s="38"/>
      <c r="CR51" s="38"/>
      <c r="CS51" s="38"/>
      <c r="CT51" s="38"/>
      <c r="CU51" s="38"/>
      <c r="CV51" s="38"/>
      <c r="CW51" s="38"/>
      <c r="CX51" s="38"/>
      <c r="CY51" s="38"/>
      <c r="CZ51" s="38"/>
      <c r="DA51" s="38"/>
      <c r="DB51" s="38"/>
    </row>
    <row r="52" spans="3:116" ht="12.95" customHeight="1" thickBot="1">
      <c r="C52" s="5"/>
      <c r="D52" s="2"/>
      <c r="E52" s="2"/>
      <c r="F52" s="2"/>
      <c r="G52" s="2"/>
      <c r="H52" s="39"/>
      <c r="I52" s="11" t="s">
        <v>63</v>
      </c>
      <c r="J52" s="11" t="s">
        <v>64</v>
      </c>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40"/>
      <c r="AO52" s="2"/>
      <c r="AP52" s="2"/>
      <c r="AQ52" s="2"/>
      <c r="AR52" s="2"/>
      <c r="AS52" s="2"/>
      <c r="AT52" s="18"/>
      <c r="AU52" s="18"/>
      <c r="AV52" s="18"/>
      <c r="AW52" s="18"/>
      <c r="AX52" s="18"/>
      <c r="AY52" s="18"/>
      <c r="AZ52" s="18"/>
      <c r="BA52" s="18"/>
      <c r="BB52" s="18"/>
      <c r="BC52" s="18"/>
      <c r="BD52" s="33"/>
      <c r="BE52" s="33"/>
      <c r="BF52" s="33"/>
      <c r="BG52" s="33"/>
      <c r="BH52" s="33"/>
      <c r="BI52" s="33"/>
      <c r="BJ52" s="33"/>
      <c r="BK52" s="33"/>
      <c r="BL52" s="33"/>
      <c r="BM52" s="33"/>
      <c r="BN52" s="33"/>
      <c r="BO52" s="34"/>
      <c r="BP52" s="297"/>
      <c r="BQ52" s="295"/>
      <c r="BR52" s="295"/>
      <c r="BS52" s="295"/>
      <c r="BT52" s="295"/>
      <c r="BU52" s="295"/>
      <c r="BV52" s="295"/>
      <c r="BW52" s="295"/>
      <c r="BX52" s="295"/>
      <c r="BY52" s="295"/>
      <c r="BZ52" s="295"/>
      <c r="CA52" s="296"/>
      <c r="CB52" s="296"/>
      <c r="CC52" s="296"/>
      <c r="CD52" s="296"/>
      <c r="CE52" s="296"/>
      <c r="CF52" s="296"/>
      <c r="CG52" s="296"/>
      <c r="CH52" s="296"/>
      <c r="CI52" s="296"/>
      <c r="CJ52" s="296"/>
      <c r="CK52" s="296"/>
      <c r="CL52" s="296"/>
      <c r="CM52" s="79"/>
      <c r="CO52" s="38"/>
      <c r="CP52" s="38"/>
      <c r="CQ52" s="38"/>
      <c r="CR52" s="38"/>
      <c r="CS52" s="38"/>
      <c r="CT52" s="38"/>
      <c r="CU52" s="38"/>
      <c r="CV52" s="38"/>
      <c r="CW52" s="38"/>
      <c r="CX52" s="38"/>
      <c r="CY52" s="38"/>
      <c r="CZ52" s="38"/>
      <c r="DA52" s="38"/>
      <c r="DB52" s="38"/>
    </row>
    <row r="53" spans="3:116" ht="12.95" customHeight="1" thickBot="1">
      <c r="C53" s="5"/>
      <c r="D53" s="2"/>
      <c r="E53" s="2"/>
      <c r="F53" s="2"/>
      <c r="G53" s="2"/>
      <c r="H53" s="39"/>
      <c r="I53" s="11" t="s">
        <v>65</v>
      </c>
      <c r="J53" s="11" t="s">
        <v>66</v>
      </c>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40"/>
      <c r="AO53" s="2"/>
      <c r="AP53" s="2"/>
      <c r="AQ53" s="2"/>
      <c r="AR53" s="2"/>
      <c r="AS53" s="2"/>
      <c r="AT53" s="18"/>
      <c r="AU53" s="18"/>
      <c r="AV53" s="18"/>
      <c r="AW53" s="18"/>
      <c r="AX53" s="18"/>
      <c r="AY53" s="18"/>
      <c r="AZ53" s="18"/>
      <c r="BA53" s="18"/>
      <c r="BB53" s="18"/>
      <c r="BC53" s="18"/>
      <c r="BD53" s="33"/>
      <c r="BE53" s="33"/>
      <c r="BF53" s="33"/>
      <c r="BG53" s="33"/>
      <c r="BH53" s="33"/>
      <c r="BI53" s="33"/>
      <c r="BJ53" s="33"/>
      <c r="BK53" s="33"/>
      <c r="BL53" s="33"/>
      <c r="BM53" s="33"/>
      <c r="BN53" s="33"/>
      <c r="BO53" s="34"/>
      <c r="BP53" s="312" t="s">
        <v>61</v>
      </c>
      <c r="BQ53" s="252"/>
      <c r="BR53" s="252"/>
      <c r="BS53" s="252"/>
      <c r="BT53" s="252"/>
      <c r="BU53" s="252"/>
      <c r="BV53" s="252"/>
      <c r="BW53" s="252"/>
      <c r="BX53" s="252"/>
      <c r="BY53" s="252"/>
      <c r="BZ53" s="252"/>
      <c r="CA53" s="296">
        <f>IF(SUM(CA35:CL48)&gt;0,SUM(CA49:CL52),"")</f>
        <v>1738000</v>
      </c>
      <c r="CB53" s="296"/>
      <c r="CC53" s="296"/>
      <c r="CD53" s="296"/>
      <c r="CE53" s="296"/>
      <c r="CF53" s="296"/>
      <c r="CG53" s="296"/>
      <c r="CH53" s="296"/>
      <c r="CI53" s="296"/>
      <c r="CJ53" s="296"/>
      <c r="CK53" s="296"/>
      <c r="CL53" s="296"/>
      <c r="CM53" s="79"/>
      <c r="CO53" s="38"/>
      <c r="CP53" s="38"/>
      <c r="CQ53" s="38"/>
      <c r="CR53" s="38"/>
      <c r="CS53" s="38"/>
      <c r="CT53" s="38"/>
      <c r="CU53" s="38"/>
      <c r="CV53" s="38"/>
      <c r="CW53" s="38"/>
      <c r="CX53" s="38"/>
      <c r="CY53" s="38"/>
      <c r="CZ53" s="38"/>
      <c r="DA53" s="38"/>
      <c r="DB53" s="38"/>
      <c r="DD53" s="313" t="s">
        <v>62</v>
      </c>
      <c r="DE53" s="314"/>
      <c r="DF53" s="314"/>
      <c r="DG53" s="314"/>
      <c r="DH53" s="314"/>
      <c r="DI53" s="314"/>
      <c r="DJ53" s="314"/>
      <c r="DK53" s="314"/>
      <c r="DL53" s="314"/>
    </row>
    <row r="54" spans="3:116" ht="12.95" customHeight="1" thickBot="1">
      <c r="C54" s="5"/>
      <c r="D54" s="2"/>
      <c r="E54" s="2"/>
      <c r="F54" s="2"/>
      <c r="G54" s="2"/>
      <c r="H54" s="39"/>
      <c r="I54" s="11" t="s">
        <v>67</v>
      </c>
      <c r="J54" s="11" t="s">
        <v>68</v>
      </c>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40"/>
      <c r="AO54" s="2"/>
      <c r="AP54" s="2"/>
      <c r="AQ54" s="2"/>
      <c r="AR54" s="2"/>
      <c r="AS54" s="2"/>
      <c r="AT54" s="18"/>
      <c r="AU54" s="18"/>
      <c r="AV54" s="18"/>
      <c r="AW54" s="18"/>
      <c r="AX54" s="18"/>
      <c r="AY54" s="18"/>
      <c r="AZ54" s="18"/>
      <c r="BA54" s="18"/>
      <c r="BB54" s="18"/>
      <c r="BC54" s="18"/>
      <c r="BD54" s="33"/>
      <c r="BE54" s="33"/>
      <c r="BF54" s="33"/>
      <c r="BG54" s="33"/>
      <c r="BH54" s="33"/>
      <c r="BI54" s="33"/>
      <c r="BJ54" s="33"/>
      <c r="BK54" s="33"/>
      <c r="BL54" s="33"/>
      <c r="BM54" s="33"/>
      <c r="BN54" s="33"/>
      <c r="BO54" s="34"/>
      <c r="BP54" s="312"/>
      <c r="BQ54" s="252"/>
      <c r="BR54" s="252"/>
      <c r="BS54" s="252"/>
      <c r="BT54" s="252"/>
      <c r="BU54" s="252"/>
      <c r="BV54" s="252"/>
      <c r="BW54" s="252"/>
      <c r="BX54" s="252"/>
      <c r="BY54" s="252"/>
      <c r="BZ54" s="252"/>
      <c r="CA54" s="296"/>
      <c r="CB54" s="296"/>
      <c r="CC54" s="296"/>
      <c r="CD54" s="296"/>
      <c r="CE54" s="296"/>
      <c r="CF54" s="296"/>
      <c r="CG54" s="296"/>
      <c r="CH54" s="296"/>
      <c r="CI54" s="296"/>
      <c r="CJ54" s="296"/>
      <c r="CK54" s="296"/>
      <c r="CL54" s="296"/>
      <c r="CM54" s="79"/>
      <c r="CO54" s="38"/>
      <c r="CP54" s="38"/>
      <c r="CQ54" s="38"/>
      <c r="CR54" s="38"/>
      <c r="CS54" s="38"/>
      <c r="CT54" s="38"/>
      <c r="CU54" s="38"/>
      <c r="CV54" s="38"/>
      <c r="CW54" s="38"/>
      <c r="CX54" s="38"/>
      <c r="CY54" s="38"/>
      <c r="CZ54" s="38"/>
      <c r="DA54" s="38"/>
      <c r="DB54" s="38"/>
      <c r="DD54" s="314"/>
      <c r="DE54" s="314"/>
      <c r="DF54" s="314"/>
      <c r="DG54" s="314"/>
      <c r="DH54" s="314"/>
      <c r="DI54" s="314"/>
      <c r="DJ54" s="314"/>
      <c r="DK54" s="314"/>
      <c r="DL54" s="314"/>
    </row>
    <row r="55" spans="3:116" ht="12.95" customHeight="1">
      <c r="C55" s="5"/>
      <c r="D55" s="2"/>
      <c r="E55" s="2"/>
      <c r="F55" s="2"/>
      <c r="G55" s="2"/>
      <c r="H55" s="39"/>
      <c r="I55" s="11"/>
      <c r="J55" s="11" t="s">
        <v>69</v>
      </c>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40"/>
      <c r="AO55" s="2"/>
      <c r="AP55" s="2"/>
      <c r="AQ55" s="2"/>
      <c r="AR55" s="2"/>
      <c r="AS55" s="2"/>
      <c r="AT55" s="2"/>
      <c r="AU55" s="2"/>
      <c r="AV55" s="2"/>
      <c r="AW55" s="2"/>
      <c r="AX55" s="2"/>
      <c r="AY55" s="2"/>
      <c r="AZ55" s="2"/>
      <c r="BA55" s="2"/>
      <c r="BB55" s="2"/>
      <c r="BC55" s="2"/>
      <c r="BD55" s="18"/>
      <c r="BE55" s="18"/>
      <c r="BF55" s="18"/>
      <c r="BG55" s="18"/>
      <c r="BH55" s="18"/>
      <c r="BI55" s="18"/>
      <c r="BJ55" s="18"/>
      <c r="BK55" s="18"/>
      <c r="BL55" s="18"/>
      <c r="BM55" s="18"/>
      <c r="BN55" s="18"/>
      <c r="BO55" s="18"/>
      <c r="BP55" s="41"/>
      <c r="BQ55" s="41"/>
      <c r="BR55" s="41"/>
      <c r="BS55" s="41"/>
      <c r="BT55" s="41"/>
      <c r="BU55" s="41"/>
      <c r="BV55" s="41"/>
      <c r="BW55" s="41"/>
      <c r="BX55" s="41"/>
      <c r="BY55" s="41"/>
      <c r="BZ55" s="41"/>
      <c r="CA55" s="42"/>
      <c r="CB55" s="42"/>
      <c r="CC55" s="42"/>
      <c r="CD55" s="42"/>
      <c r="CE55" s="42"/>
      <c r="CF55" s="42"/>
      <c r="CG55" s="42"/>
      <c r="CH55" s="42"/>
      <c r="CI55" s="42"/>
      <c r="CJ55" s="42"/>
      <c r="CK55" s="42"/>
      <c r="CL55" s="42"/>
      <c r="CM55" s="79"/>
      <c r="CO55" s="38"/>
      <c r="CP55" s="38"/>
      <c r="CQ55" s="38"/>
      <c r="CR55" s="38"/>
      <c r="CS55" s="38"/>
      <c r="CT55" s="38"/>
      <c r="CU55" s="38"/>
      <c r="CV55" s="38"/>
      <c r="CW55" s="38"/>
      <c r="CX55" s="38"/>
      <c r="CY55" s="38"/>
      <c r="CZ55" s="38"/>
      <c r="DA55" s="38"/>
      <c r="DB55" s="38"/>
      <c r="DD55" s="572">
        <v>0.1</v>
      </c>
      <c r="DE55" s="573"/>
      <c r="DF55" s="573"/>
      <c r="DG55" s="573"/>
      <c r="DH55" s="573"/>
      <c r="DI55" s="573"/>
      <c r="DJ55" s="573"/>
      <c r="DK55" s="573"/>
      <c r="DL55" s="574"/>
    </row>
    <row r="56" spans="3:116" ht="12.95" customHeight="1">
      <c r="C56" s="5"/>
      <c r="D56" s="2"/>
      <c r="E56" s="2"/>
      <c r="F56" s="2"/>
      <c r="G56" s="2"/>
      <c r="H56" s="39"/>
      <c r="I56" s="11" t="s">
        <v>84</v>
      </c>
      <c r="J56" s="11" t="s">
        <v>85</v>
      </c>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40"/>
      <c r="AO56" s="2"/>
      <c r="AP56" s="2"/>
      <c r="AQ56" s="2"/>
      <c r="AR56" s="2"/>
      <c r="AS56" s="2"/>
      <c r="AT56" s="2"/>
      <c r="AU56" s="2"/>
      <c r="AV56" s="2"/>
      <c r="AW56" s="2"/>
      <c r="AX56" s="2"/>
      <c r="AY56" s="2"/>
      <c r="AZ56" s="2"/>
      <c r="BA56" s="2"/>
      <c r="BB56" s="2"/>
      <c r="BC56" s="2"/>
      <c r="BD56" s="18"/>
      <c r="BE56" s="18"/>
      <c r="BF56" s="18"/>
      <c r="BG56" s="18"/>
      <c r="BH56" s="18"/>
      <c r="BI56" s="18"/>
      <c r="BJ56" s="18"/>
      <c r="BK56" s="18"/>
      <c r="BL56" s="18"/>
      <c r="BM56" s="18"/>
      <c r="BN56" s="18"/>
      <c r="BO56" s="18"/>
      <c r="BP56" s="43"/>
      <c r="BQ56" s="43"/>
      <c r="BR56" s="43"/>
      <c r="BS56" s="43"/>
      <c r="BT56" s="43"/>
      <c r="BU56" s="43"/>
      <c r="BV56" s="43"/>
      <c r="BW56" s="43"/>
      <c r="BX56" s="43"/>
      <c r="BY56" s="43"/>
      <c r="BZ56" s="43"/>
      <c r="CA56" s="44"/>
      <c r="CB56" s="44"/>
      <c r="CC56" s="44"/>
      <c r="CD56" s="44"/>
      <c r="CE56" s="44"/>
      <c r="CF56" s="44"/>
      <c r="CG56" s="44"/>
      <c r="CH56" s="44"/>
      <c r="CI56" s="44"/>
      <c r="CJ56" s="44"/>
      <c r="CK56" s="44"/>
      <c r="CL56" s="44"/>
      <c r="CM56" s="79"/>
      <c r="CO56" s="38"/>
      <c r="CP56" s="38"/>
      <c r="CQ56" s="38"/>
      <c r="CR56" s="38"/>
      <c r="CS56" s="38"/>
      <c r="CT56" s="38"/>
      <c r="CU56" s="38"/>
      <c r="CV56" s="38"/>
      <c r="CW56" s="38"/>
      <c r="CX56" s="38"/>
      <c r="CY56" s="38"/>
      <c r="CZ56" s="38"/>
      <c r="DA56" s="38"/>
      <c r="DB56" s="38"/>
      <c r="DD56" s="575"/>
      <c r="DE56" s="576"/>
      <c r="DF56" s="576"/>
      <c r="DG56" s="576"/>
      <c r="DH56" s="576"/>
      <c r="DI56" s="576"/>
      <c r="DJ56" s="576"/>
      <c r="DK56" s="576"/>
      <c r="DL56" s="577"/>
    </row>
    <row r="57" spans="3:116" ht="12.95" customHeight="1" thickBot="1">
      <c r="C57" s="5"/>
      <c r="D57" s="2"/>
      <c r="E57" s="2"/>
      <c r="F57" s="2"/>
      <c r="G57" s="2"/>
      <c r="H57" s="39"/>
      <c r="I57" s="11"/>
      <c r="J57" s="11" t="s">
        <v>86</v>
      </c>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40"/>
      <c r="AO57" s="2"/>
      <c r="AP57" s="2"/>
      <c r="AQ57" s="2"/>
      <c r="AR57" s="2"/>
      <c r="AS57" s="2"/>
      <c r="AT57" s="2"/>
      <c r="AU57" s="2"/>
      <c r="AV57" s="2"/>
      <c r="AW57" s="2"/>
      <c r="AX57" s="2"/>
      <c r="AY57" s="2"/>
      <c r="AZ57" s="2"/>
      <c r="BA57" s="2"/>
      <c r="BB57" s="2"/>
      <c r="BC57" s="2"/>
      <c r="BD57" s="18"/>
      <c r="BE57" s="18"/>
      <c r="BF57" s="18"/>
      <c r="BG57" s="18"/>
      <c r="BH57" s="18"/>
      <c r="BI57" s="18"/>
      <c r="BJ57" s="18"/>
      <c r="BK57" s="18"/>
      <c r="BL57" s="18"/>
      <c r="BM57" s="18"/>
      <c r="BN57" s="18"/>
      <c r="BO57" s="18"/>
      <c r="BP57" s="43"/>
      <c r="BQ57" s="43"/>
      <c r="BR57" s="43"/>
      <c r="BS57" s="43"/>
      <c r="BT57" s="43"/>
      <c r="BU57" s="43"/>
      <c r="BV57" s="43"/>
      <c r="BW57" s="43"/>
      <c r="BX57" s="43"/>
      <c r="BY57" s="43"/>
      <c r="BZ57" s="43"/>
      <c r="CA57" s="33"/>
      <c r="CB57" s="33"/>
      <c r="CC57" s="33"/>
      <c r="CD57" s="33"/>
      <c r="CE57" s="33"/>
      <c r="CF57" s="33"/>
      <c r="CG57" s="33"/>
      <c r="CH57" s="33"/>
      <c r="CI57" s="33"/>
      <c r="CJ57" s="33"/>
      <c r="CK57" s="33"/>
      <c r="CL57" s="33"/>
      <c r="CM57" s="79"/>
      <c r="CO57" s="38"/>
      <c r="CP57" s="38"/>
      <c r="CQ57" s="38"/>
      <c r="CR57" s="38"/>
      <c r="CS57" s="38"/>
      <c r="CT57" s="38"/>
      <c r="CU57" s="38"/>
      <c r="CV57" s="38"/>
      <c r="CW57" s="38"/>
      <c r="CX57" s="38"/>
      <c r="CY57" s="38"/>
      <c r="CZ57" s="38"/>
      <c r="DA57" s="38"/>
      <c r="DB57" s="38"/>
      <c r="DD57" s="578"/>
      <c r="DE57" s="579"/>
      <c r="DF57" s="579"/>
      <c r="DG57" s="579"/>
      <c r="DH57" s="579"/>
      <c r="DI57" s="579"/>
      <c r="DJ57" s="579"/>
      <c r="DK57" s="579"/>
      <c r="DL57" s="580"/>
    </row>
    <row r="58" spans="3:116" ht="12.95" customHeight="1">
      <c r="C58" s="5"/>
      <c r="D58" s="18"/>
      <c r="E58" s="18"/>
      <c r="F58" s="18"/>
      <c r="G58" s="18"/>
      <c r="H58" s="39"/>
      <c r="I58" s="11" t="s">
        <v>87</v>
      </c>
      <c r="J58" s="11" t="s">
        <v>88</v>
      </c>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40"/>
      <c r="AO58" s="2"/>
      <c r="AP58" s="2"/>
      <c r="AQ58" s="2"/>
      <c r="AR58" s="2"/>
      <c r="AS58" s="2"/>
      <c r="AT58" s="2"/>
      <c r="AU58" s="2"/>
      <c r="AV58" s="2"/>
      <c r="AW58" s="2"/>
      <c r="AX58" s="2"/>
      <c r="AY58" s="2"/>
      <c r="AZ58" s="2"/>
      <c r="BA58" s="2"/>
      <c r="BB58" s="2"/>
      <c r="BC58" s="2"/>
      <c r="BD58" s="18"/>
      <c r="BE58" s="18"/>
      <c r="BF58" s="18"/>
      <c r="BG58" s="18"/>
      <c r="BH58" s="18"/>
      <c r="BI58" s="18"/>
      <c r="BJ58" s="18"/>
      <c r="BK58" s="18"/>
      <c r="BL58" s="18"/>
      <c r="BM58" s="18"/>
      <c r="BN58" s="18"/>
      <c r="BO58" s="18"/>
      <c r="BP58" s="43"/>
      <c r="BQ58" s="43"/>
      <c r="BR58" s="43"/>
      <c r="BS58" s="43"/>
      <c r="BT58" s="43"/>
      <c r="BU58" s="43"/>
      <c r="BV58" s="43"/>
      <c r="BW58" s="43"/>
      <c r="BX58" s="43"/>
      <c r="BY58" s="43"/>
      <c r="BZ58" s="43"/>
      <c r="CA58" s="33"/>
      <c r="CB58" s="33"/>
      <c r="CC58" s="33"/>
      <c r="CD58" s="33"/>
      <c r="CE58" s="33"/>
      <c r="CF58" s="33"/>
      <c r="CG58" s="33"/>
      <c r="CH58" s="33"/>
      <c r="CI58" s="33"/>
      <c r="CJ58" s="33"/>
      <c r="CK58" s="33"/>
      <c r="CL58" s="33"/>
      <c r="CM58" s="79"/>
      <c r="CO58" s="38"/>
      <c r="CP58" s="38"/>
      <c r="CQ58" s="38"/>
      <c r="CR58" s="38"/>
      <c r="CS58" s="38"/>
      <c r="CT58" s="38"/>
      <c r="CU58" s="38"/>
      <c r="CV58" s="38"/>
      <c r="CW58" s="38"/>
      <c r="CX58" s="38"/>
      <c r="CY58" s="38"/>
      <c r="CZ58" s="38"/>
      <c r="DA58" s="38"/>
      <c r="DB58" s="38"/>
    </row>
    <row r="59" spans="3:116" ht="12.95" customHeight="1">
      <c r="C59" s="5"/>
      <c r="D59" s="18"/>
      <c r="E59" s="18"/>
      <c r="F59" s="18"/>
      <c r="G59" s="18"/>
      <c r="H59" s="45"/>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8"/>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79"/>
      <c r="CO59" s="38"/>
      <c r="CP59" s="38"/>
      <c r="CQ59" s="38"/>
      <c r="CR59" s="38"/>
      <c r="CS59" s="38"/>
      <c r="CT59" s="38"/>
      <c r="CU59" s="38"/>
      <c r="CV59" s="38"/>
      <c r="CW59" s="38"/>
      <c r="CX59" s="38"/>
      <c r="CY59" s="38"/>
      <c r="CZ59" s="38"/>
      <c r="DA59" s="38"/>
      <c r="DB59" s="38"/>
    </row>
    <row r="60" spans="3:116" ht="12.95" customHeight="1">
      <c r="C60" s="5"/>
      <c r="D60" s="18"/>
      <c r="E60" s="18"/>
      <c r="F60" s="18"/>
      <c r="G60" s="18"/>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79"/>
      <c r="CO60" s="38"/>
      <c r="CP60" s="38"/>
      <c r="CQ60" s="38"/>
      <c r="CR60" s="38"/>
      <c r="CS60" s="38"/>
      <c r="CT60" s="38"/>
      <c r="CU60" s="38"/>
      <c r="CV60" s="38"/>
      <c r="CW60" s="38"/>
      <c r="CX60" s="38"/>
      <c r="CY60" s="38"/>
      <c r="CZ60" s="38"/>
      <c r="DA60" s="38"/>
      <c r="DB60" s="38"/>
    </row>
    <row r="61" spans="3:116" ht="12.95" customHeight="1">
      <c r="C61" s="22"/>
      <c r="D61" s="80"/>
      <c r="E61" s="80"/>
      <c r="F61" s="80"/>
      <c r="G61" s="80"/>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81"/>
    </row>
    <row r="62" spans="3:116" ht="12.95" customHeight="1">
      <c r="D62" s="18"/>
      <c r="E62" s="18"/>
      <c r="F62" s="18"/>
      <c r="G62" s="18"/>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97" spans="2:112" ht="13.5" customHeight="1">
      <c r="B97" s="581" t="s">
        <v>89</v>
      </c>
      <c r="C97" s="581"/>
      <c r="D97" s="581"/>
      <c r="E97" s="581"/>
      <c r="F97" s="581"/>
      <c r="G97" s="581"/>
      <c r="H97" s="581"/>
      <c r="I97" s="581"/>
      <c r="J97" s="581"/>
      <c r="K97" s="581"/>
      <c r="L97" s="581"/>
      <c r="M97" s="581"/>
      <c r="N97" s="581"/>
      <c r="O97" s="581"/>
      <c r="P97" s="581"/>
      <c r="Q97" s="581"/>
      <c r="R97" s="581"/>
      <c r="S97" s="581"/>
      <c r="T97" s="581"/>
      <c r="U97" s="581"/>
      <c r="V97" s="581"/>
      <c r="W97" s="581"/>
      <c r="X97" s="581"/>
      <c r="Y97" s="581"/>
      <c r="Z97" s="581"/>
      <c r="AA97" s="581"/>
      <c r="AB97" s="581"/>
      <c r="AC97" s="581"/>
      <c r="AD97" s="581"/>
      <c r="AE97" s="581"/>
      <c r="AF97" s="581"/>
      <c r="AG97" s="581"/>
      <c r="AH97" s="581"/>
      <c r="AI97" s="581"/>
      <c r="AJ97" s="581"/>
      <c r="AK97" s="581"/>
      <c r="AL97" s="581"/>
      <c r="AM97" s="581"/>
      <c r="AN97" s="581"/>
      <c r="AO97" s="581"/>
      <c r="AP97" s="581"/>
      <c r="AQ97" s="581"/>
      <c r="AR97" s="581"/>
      <c r="AS97" s="581"/>
      <c r="AT97" s="581"/>
      <c r="AU97" s="581"/>
      <c r="AV97" s="581"/>
      <c r="AW97" s="581"/>
      <c r="AX97" s="581"/>
      <c r="AY97" s="581"/>
      <c r="AZ97" s="581"/>
      <c r="BA97" s="581"/>
      <c r="BB97" s="581"/>
      <c r="BC97" s="581"/>
      <c r="BD97" s="581"/>
      <c r="BE97" s="581"/>
      <c r="BF97" s="581"/>
      <c r="BG97" s="581"/>
      <c r="BH97" s="581"/>
      <c r="BI97" s="581"/>
      <c r="BJ97" s="581"/>
      <c r="BK97" s="581"/>
      <c r="BL97" s="581"/>
      <c r="BM97" s="581"/>
      <c r="BN97" s="581"/>
      <c r="BO97" s="581"/>
      <c r="BP97" s="581"/>
      <c r="BQ97" s="581"/>
      <c r="BR97" s="581"/>
      <c r="BS97" s="581"/>
      <c r="BT97" s="581"/>
      <c r="BU97" s="581"/>
      <c r="BV97" s="581"/>
      <c r="BW97" s="581"/>
      <c r="BX97" s="581"/>
      <c r="BY97" s="581"/>
      <c r="BZ97" s="581"/>
      <c r="CA97" s="581"/>
      <c r="CB97" s="581"/>
      <c r="CC97" s="581"/>
      <c r="CD97" s="581"/>
      <c r="CE97" s="581"/>
      <c r="CF97" s="581"/>
      <c r="CG97" s="581"/>
      <c r="CH97" s="581"/>
      <c r="CI97" s="581"/>
      <c r="CJ97" s="581"/>
      <c r="CK97" s="581"/>
      <c r="CL97" s="581"/>
      <c r="CM97" s="581"/>
      <c r="CN97" s="581"/>
      <c r="CO97" s="581"/>
      <c r="CP97" s="581"/>
      <c r="CQ97" s="581"/>
      <c r="CR97" s="581"/>
      <c r="CS97" s="581"/>
      <c r="CT97" s="581"/>
      <c r="CU97" s="581"/>
      <c r="CV97" s="581"/>
      <c r="CW97" s="581"/>
      <c r="CX97" s="581"/>
      <c r="CY97" s="581"/>
      <c r="CZ97" s="581"/>
      <c r="DA97" s="581"/>
      <c r="DB97" s="581"/>
      <c r="DC97" s="581"/>
      <c r="DD97" s="581"/>
      <c r="DE97" s="581"/>
      <c r="DF97" s="581"/>
      <c r="DG97" s="581"/>
      <c r="DH97" s="581"/>
    </row>
    <row r="98" spans="2:112" ht="13.5" customHeight="1">
      <c r="B98" s="581"/>
      <c r="C98" s="581"/>
      <c r="D98" s="581"/>
      <c r="E98" s="581"/>
      <c r="F98" s="581"/>
      <c r="G98" s="581"/>
      <c r="H98" s="581"/>
      <c r="I98" s="581"/>
      <c r="J98" s="581"/>
      <c r="K98" s="581"/>
      <c r="L98" s="581"/>
      <c r="M98" s="581"/>
      <c r="N98" s="581"/>
      <c r="O98" s="581"/>
      <c r="P98" s="581"/>
      <c r="Q98" s="581"/>
      <c r="R98" s="581"/>
      <c r="S98" s="581"/>
      <c r="T98" s="581"/>
      <c r="U98" s="581"/>
      <c r="V98" s="581"/>
      <c r="W98" s="581"/>
      <c r="X98" s="581"/>
      <c r="Y98" s="581"/>
      <c r="Z98" s="581"/>
      <c r="AA98" s="581"/>
      <c r="AB98" s="581"/>
      <c r="AC98" s="581"/>
      <c r="AD98" s="581"/>
      <c r="AE98" s="581"/>
      <c r="AF98" s="581"/>
      <c r="AG98" s="581"/>
      <c r="AH98" s="581"/>
      <c r="AI98" s="581"/>
      <c r="AJ98" s="581"/>
      <c r="AK98" s="581"/>
      <c r="AL98" s="581"/>
      <c r="AM98" s="581"/>
      <c r="AN98" s="581"/>
      <c r="AO98" s="581"/>
      <c r="AP98" s="581"/>
      <c r="AQ98" s="581"/>
      <c r="AR98" s="581"/>
      <c r="AS98" s="581"/>
      <c r="AT98" s="581"/>
      <c r="AU98" s="581"/>
      <c r="AV98" s="581"/>
      <c r="AW98" s="581"/>
      <c r="AX98" s="581"/>
      <c r="AY98" s="581"/>
      <c r="AZ98" s="581"/>
      <c r="BA98" s="581"/>
      <c r="BB98" s="581"/>
      <c r="BC98" s="581"/>
      <c r="BD98" s="581"/>
      <c r="BE98" s="581"/>
      <c r="BF98" s="581"/>
      <c r="BG98" s="581"/>
      <c r="BH98" s="581"/>
      <c r="BI98" s="581"/>
      <c r="BJ98" s="581"/>
      <c r="BK98" s="581"/>
      <c r="BL98" s="581"/>
      <c r="BM98" s="581"/>
      <c r="BN98" s="581"/>
      <c r="BO98" s="581"/>
      <c r="BP98" s="581"/>
      <c r="BQ98" s="581"/>
      <c r="BR98" s="581"/>
      <c r="BS98" s="581"/>
      <c r="BT98" s="581"/>
      <c r="BU98" s="581"/>
      <c r="BV98" s="581"/>
      <c r="BW98" s="581"/>
      <c r="BX98" s="581"/>
      <c r="BY98" s="581"/>
      <c r="BZ98" s="581"/>
      <c r="CA98" s="581"/>
      <c r="CB98" s="581"/>
      <c r="CC98" s="581"/>
      <c r="CD98" s="581"/>
      <c r="CE98" s="581"/>
      <c r="CF98" s="581"/>
      <c r="CG98" s="581"/>
      <c r="CH98" s="581"/>
      <c r="CI98" s="581"/>
      <c r="CJ98" s="581"/>
      <c r="CK98" s="581"/>
      <c r="CL98" s="581"/>
      <c r="CM98" s="581"/>
      <c r="CN98" s="581"/>
      <c r="CO98" s="581"/>
      <c r="CP98" s="581"/>
      <c r="CQ98" s="581"/>
      <c r="CR98" s="581"/>
      <c r="CS98" s="581"/>
      <c r="CT98" s="581"/>
      <c r="CU98" s="581"/>
      <c r="CV98" s="581"/>
      <c r="CW98" s="581"/>
      <c r="CX98" s="581"/>
      <c r="CY98" s="581"/>
      <c r="CZ98" s="581"/>
      <c r="DA98" s="581"/>
      <c r="DB98" s="581"/>
      <c r="DC98" s="581"/>
      <c r="DD98" s="581"/>
      <c r="DE98" s="581"/>
      <c r="DF98" s="581"/>
      <c r="DG98" s="581"/>
      <c r="DH98" s="581"/>
    </row>
    <row r="99" spans="2:112" ht="13.5" customHeight="1">
      <c r="B99" s="581"/>
      <c r="C99" s="581"/>
      <c r="D99" s="581"/>
      <c r="E99" s="581"/>
      <c r="F99" s="581"/>
      <c r="G99" s="581"/>
      <c r="H99" s="581"/>
      <c r="I99" s="581"/>
      <c r="J99" s="581"/>
      <c r="K99" s="581"/>
      <c r="L99" s="581"/>
      <c r="M99" s="581"/>
      <c r="N99" s="581"/>
      <c r="O99" s="581"/>
      <c r="P99" s="581"/>
      <c r="Q99" s="581"/>
      <c r="R99" s="581"/>
      <c r="S99" s="581"/>
      <c r="T99" s="581"/>
      <c r="U99" s="581"/>
      <c r="V99" s="581"/>
      <c r="W99" s="581"/>
      <c r="X99" s="581"/>
      <c r="Y99" s="581"/>
      <c r="Z99" s="581"/>
      <c r="AA99" s="581"/>
      <c r="AB99" s="581"/>
      <c r="AC99" s="581"/>
      <c r="AD99" s="581"/>
      <c r="AE99" s="581"/>
      <c r="AF99" s="581"/>
      <c r="AG99" s="581"/>
      <c r="AH99" s="581"/>
      <c r="AI99" s="581"/>
      <c r="AJ99" s="581"/>
      <c r="AK99" s="581"/>
      <c r="AL99" s="581"/>
      <c r="AM99" s="581"/>
      <c r="AN99" s="581"/>
      <c r="AO99" s="581"/>
      <c r="AP99" s="581"/>
      <c r="AQ99" s="581"/>
      <c r="AR99" s="581"/>
      <c r="AS99" s="581"/>
      <c r="AT99" s="581"/>
      <c r="AU99" s="581"/>
      <c r="AV99" s="581"/>
      <c r="AW99" s="581"/>
      <c r="AX99" s="581"/>
      <c r="AY99" s="581"/>
      <c r="AZ99" s="581"/>
      <c r="BA99" s="581"/>
      <c r="BB99" s="581"/>
      <c r="BC99" s="581"/>
      <c r="BD99" s="581"/>
      <c r="BE99" s="581"/>
      <c r="BF99" s="581"/>
      <c r="BG99" s="581"/>
      <c r="BH99" s="581"/>
      <c r="BI99" s="581"/>
      <c r="BJ99" s="581"/>
      <c r="BK99" s="581"/>
      <c r="BL99" s="581"/>
      <c r="BM99" s="581"/>
      <c r="BN99" s="581"/>
      <c r="BO99" s="581"/>
      <c r="BP99" s="581"/>
      <c r="BQ99" s="581"/>
      <c r="BR99" s="581"/>
      <c r="BS99" s="581"/>
      <c r="BT99" s="581"/>
      <c r="BU99" s="581"/>
      <c r="BV99" s="581"/>
      <c r="BW99" s="581"/>
      <c r="BX99" s="581"/>
      <c r="BY99" s="581"/>
      <c r="BZ99" s="581"/>
      <c r="CA99" s="581"/>
      <c r="CB99" s="581"/>
      <c r="CC99" s="581"/>
      <c r="CD99" s="581"/>
      <c r="CE99" s="581"/>
      <c r="CF99" s="581"/>
      <c r="CG99" s="581"/>
      <c r="CH99" s="581"/>
      <c r="CI99" s="581"/>
      <c r="CJ99" s="581"/>
      <c r="CK99" s="581"/>
      <c r="CL99" s="581"/>
      <c r="CM99" s="581"/>
      <c r="CN99" s="581"/>
      <c r="CO99" s="581"/>
      <c r="CP99" s="581"/>
      <c r="CQ99" s="581"/>
      <c r="CR99" s="581"/>
      <c r="CS99" s="581"/>
      <c r="CT99" s="581"/>
      <c r="CU99" s="581"/>
      <c r="CV99" s="581"/>
      <c r="CW99" s="581"/>
      <c r="CX99" s="581"/>
      <c r="CY99" s="581"/>
      <c r="CZ99" s="581"/>
      <c r="DA99" s="581"/>
      <c r="DB99" s="581"/>
      <c r="DC99" s="581"/>
      <c r="DD99" s="581"/>
      <c r="DE99" s="581"/>
      <c r="DF99" s="581"/>
      <c r="DG99" s="581"/>
      <c r="DH99" s="581"/>
    </row>
    <row r="100" spans="2:112" ht="13.5" customHeight="1">
      <c r="B100" s="581"/>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1"/>
      <c r="AK100" s="581"/>
      <c r="AL100" s="581"/>
      <c r="AM100" s="581"/>
      <c r="AN100" s="581"/>
      <c r="AO100" s="581"/>
      <c r="AP100" s="581"/>
      <c r="AQ100" s="581"/>
      <c r="AR100" s="581"/>
      <c r="AS100" s="581"/>
      <c r="AT100" s="581"/>
      <c r="AU100" s="581"/>
      <c r="AV100" s="581"/>
      <c r="AW100" s="581"/>
      <c r="AX100" s="581"/>
      <c r="AY100" s="581"/>
      <c r="AZ100" s="581"/>
      <c r="BA100" s="581"/>
      <c r="BB100" s="581"/>
      <c r="BC100" s="581"/>
      <c r="BD100" s="581"/>
      <c r="BE100" s="581"/>
      <c r="BF100" s="581"/>
      <c r="BG100" s="581"/>
      <c r="BH100" s="581"/>
      <c r="BI100" s="581"/>
      <c r="BJ100" s="581"/>
      <c r="BK100" s="581"/>
      <c r="BL100" s="581"/>
      <c r="BM100" s="581"/>
      <c r="BN100" s="581"/>
      <c r="BO100" s="581"/>
      <c r="BP100" s="581"/>
      <c r="BQ100" s="581"/>
      <c r="BR100" s="581"/>
      <c r="BS100" s="581"/>
      <c r="BT100" s="581"/>
      <c r="BU100" s="581"/>
      <c r="BV100" s="581"/>
      <c r="BW100" s="581"/>
      <c r="BX100" s="581"/>
      <c r="BY100" s="581"/>
      <c r="BZ100" s="581"/>
      <c r="CA100" s="581"/>
      <c r="CB100" s="581"/>
      <c r="CC100" s="581"/>
      <c r="CD100" s="581"/>
      <c r="CE100" s="581"/>
      <c r="CF100" s="581"/>
      <c r="CG100" s="581"/>
      <c r="CH100" s="581"/>
      <c r="CI100" s="581"/>
      <c r="CJ100" s="581"/>
      <c r="CK100" s="581"/>
      <c r="CL100" s="581"/>
      <c r="CM100" s="581"/>
      <c r="CN100" s="581"/>
      <c r="CO100" s="581"/>
      <c r="CP100" s="581"/>
      <c r="CQ100" s="581"/>
      <c r="CR100" s="581"/>
      <c r="CS100" s="581"/>
      <c r="CT100" s="581"/>
      <c r="CU100" s="581"/>
      <c r="CV100" s="581"/>
      <c r="CW100" s="581"/>
      <c r="CX100" s="581"/>
      <c r="CY100" s="581"/>
      <c r="CZ100" s="581"/>
      <c r="DA100" s="581"/>
      <c r="DB100" s="581"/>
      <c r="DC100" s="581"/>
      <c r="DD100" s="581"/>
      <c r="DE100" s="581"/>
      <c r="DF100" s="581"/>
      <c r="DG100" s="581"/>
      <c r="DH100" s="581"/>
    </row>
    <row r="101" spans="2:112" ht="13.5" customHeight="1">
      <c r="B101" s="581"/>
      <c r="C101" s="581"/>
      <c r="D101" s="581"/>
      <c r="E101" s="581"/>
      <c r="F101" s="581"/>
      <c r="G101" s="581"/>
      <c r="H101" s="581"/>
      <c r="I101" s="581"/>
      <c r="J101" s="581"/>
      <c r="K101" s="581"/>
      <c r="L101" s="581"/>
      <c r="M101" s="581"/>
      <c r="N101" s="581"/>
      <c r="O101" s="581"/>
      <c r="P101" s="581"/>
      <c r="Q101" s="581"/>
      <c r="R101" s="581"/>
      <c r="S101" s="581"/>
      <c r="T101" s="581"/>
      <c r="U101" s="581"/>
      <c r="V101" s="581"/>
      <c r="W101" s="581"/>
      <c r="X101" s="581"/>
      <c r="Y101" s="581"/>
      <c r="Z101" s="581"/>
      <c r="AA101" s="581"/>
      <c r="AB101" s="581"/>
      <c r="AC101" s="581"/>
      <c r="AD101" s="581"/>
      <c r="AE101" s="581"/>
      <c r="AF101" s="581"/>
      <c r="AG101" s="581"/>
      <c r="AH101" s="581"/>
      <c r="AI101" s="581"/>
      <c r="AJ101" s="581"/>
      <c r="AK101" s="581"/>
      <c r="AL101" s="581"/>
      <c r="AM101" s="581"/>
      <c r="AN101" s="581"/>
      <c r="AO101" s="581"/>
      <c r="AP101" s="581"/>
      <c r="AQ101" s="581"/>
      <c r="AR101" s="581"/>
      <c r="AS101" s="581"/>
      <c r="AT101" s="581"/>
      <c r="AU101" s="581"/>
      <c r="AV101" s="581"/>
      <c r="AW101" s="581"/>
      <c r="AX101" s="581"/>
      <c r="AY101" s="581"/>
      <c r="AZ101" s="581"/>
      <c r="BA101" s="581"/>
      <c r="BB101" s="581"/>
      <c r="BC101" s="581"/>
      <c r="BD101" s="581"/>
      <c r="BE101" s="581"/>
      <c r="BF101" s="581"/>
      <c r="BG101" s="581"/>
      <c r="BH101" s="581"/>
      <c r="BI101" s="581"/>
      <c r="BJ101" s="581"/>
      <c r="BK101" s="581"/>
      <c r="BL101" s="581"/>
      <c r="BM101" s="581"/>
      <c r="BN101" s="581"/>
      <c r="BO101" s="581"/>
      <c r="BP101" s="581"/>
      <c r="BQ101" s="581"/>
      <c r="BR101" s="581"/>
      <c r="BS101" s="581"/>
      <c r="BT101" s="581"/>
      <c r="BU101" s="581"/>
      <c r="BV101" s="581"/>
      <c r="BW101" s="581"/>
      <c r="BX101" s="581"/>
      <c r="BY101" s="581"/>
      <c r="BZ101" s="581"/>
      <c r="CA101" s="581"/>
      <c r="CB101" s="581"/>
      <c r="CC101" s="581"/>
      <c r="CD101" s="581"/>
      <c r="CE101" s="581"/>
      <c r="CF101" s="581"/>
      <c r="CG101" s="581"/>
      <c r="CH101" s="581"/>
      <c r="CI101" s="581"/>
      <c r="CJ101" s="581"/>
      <c r="CK101" s="581"/>
      <c r="CL101" s="581"/>
      <c r="CM101" s="581"/>
      <c r="CN101" s="581"/>
      <c r="CO101" s="581"/>
      <c r="CP101" s="581"/>
      <c r="CQ101" s="581"/>
      <c r="CR101" s="581"/>
      <c r="CS101" s="581"/>
      <c r="CT101" s="581"/>
      <c r="CU101" s="581"/>
      <c r="CV101" s="581"/>
      <c r="CW101" s="581"/>
      <c r="CX101" s="581"/>
      <c r="CY101" s="581"/>
      <c r="CZ101" s="581"/>
      <c r="DA101" s="581"/>
      <c r="DB101" s="581"/>
      <c r="DC101" s="581"/>
      <c r="DD101" s="581"/>
      <c r="DE101" s="581"/>
      <c r="DF101" s="581"/>
      <c r="DG101" s="581"/>
      <c r="DH101" s="581"/>
    </row>
    <row r="102" spans="2:112">
      <c r="B102" s="581" t="s">
        <v>90</v>
      </c>
      <c r="C102" s="581"/>
      <c r="D102" s="581"/>
      <c r="E102" s="581"/>
      <c r="F102" s="581"/>
      <c r="G102" s="581"/>
      <c r="H102" s="581"/>
      <c r="I102" s="581"/>
      <c r="J102" s="581"/>
      <c r="K102" s="581"/>
      <c r="L102" s="581"/>
      <c r="M102" s="581"/>
      <c r="N102" s="581"/>
      <c r="O102" s="581"/>
      <c r="P102" s="581"/>
      <c r="Q102" s="581"/>
      <c r="R102" s="581"/>
      <c r="S102" s="581"/>
      <c r="T102" s="581"/>
      <c r="U102" s="581"/>
      <c r="V102" s="581"/>
      <c r="W102" s="581"/>
      <c r="X102" s="581"/>
      <c r="Y102" s="581"/>
      <c r="Z102" s="581"/>
      <c r="AA102" s="581"/>
      <c r="AB102" s="581"/>
      <c r="AC102" s="581"/>
      <c r="AD102" s="581"/>
      <c r="AE102" s="581"/>
      <c r="AF102" s="581"/>
      <c r="AG102" s="581"/>
      <c r="AH102" s="581"/>
      <c r="AI102" s="581"/>
      <c r="AJ102" s="581"/>
      <c r="AK102" s="581"/>
      <c r="AL102" s="581"/>
      <c r="AM102" s="581"/>
      <c r="AN102" s="581"/>
      <c r="AO102" s="581"/>
      <c r="AP102" s="581"/>
      <c r="AQ102" s="581"/>
      <c r="AR102" s="581"/>
      <c r="AS102" s="581"/>
      <c r="AT102" s="581"/>
      <c r="AU102" s="581"/>
      <c r="AV102" s="581"/>
      <c r="AW102" s="581"/>
      <c r="AX102" s="581"/>
      <c r="AY102" s="581"/>
      <c r="AZ102" s="581"/>
      <c r="BA102" s="581"/>
      <c r="BB102" s="581"/>
      <c r="BC102" s="581"/>
      <c r="BD102" s="581"/>
      <c r="BE102" s="581"/>
      <c r="BF102" s="581"/>
      <c r="BG102" s="581"/>
      <c r="BH102" s="581"/>
      <c r="BI102" s="581"/>
      <c r="BJ102" s="581"/>
      <c r="BK102" s="581"/>
      <c r="BL102" s="581"/>
      <c r="BM102" s="581"/>
      <c r="BN102" s="581"/>
      <c r="BO102" s="581"/>
      <c r="BP102" s="581"/>
      <c r="BQ102" s="581"/>
      <c r="BR102" s="581"/>
      <c r="BS102" s="581"/>
      <c r="BT102" s="581"/>
      <c r="BU102" s="581"/>
      <c r="BV102" s="581"/>
      <c r="BW102" s="581"/>
      <c r="BX102" s="581"/>
      <c r="BY102" s="581"/>
      <c r="BZ102" s="581"/>
      <c r="CA102" s="581"/>
      <c r="CB102" s="581"/>
      <c r="CC102" s="581"/>
      <c r="CD102" s="581"/>
      <c r="CE102" s="581"/>
      <c r="CF102" s="581"/>
      <c r="CG102" s="581"/>
      <c r="CH102" s="581"/>
      <c r="CI102" s="581"/>
      <c r="CJ102" s="581"/>
      <c r="CK102" s="581"/>
      <c r="CL102" s="581"/>
      <c r="CM102" s="581"/>
      <c r="CN102" s="581"/>
      <c r="CO102" s="581"/>
      <c r="CP102" s="581"/>
      <c r="CQ102" s="581"/>
      <c r="CR102" s="581"/>
      <c r="CS102" s="581"/>
      <c r="CT102" s="581"/>
      <c r="CU102" s="581"/>
      <c r="CV102" s="581"/>
      <c r="CW102" s="581"/>
      <c r="CX102" s="581"/>
      <c r="CY102" s="581"/>
      <c r="CZ102" s="581"/>
      <c r="DA102" s="581"/>
      <c r="DB102" s="581"/>
      <c r="DC102" s="581"/>
      <c r="DD102" s="581"/>
      <c r="DE102" s="581"/>
      <c r="DF102" s="581"/>
      <c r="DG102" s="581"/>
      <c r="DH102" s="581"/>
    </row>
    <row r="103" spans="2:112">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1"/>
      <c r="AL103" s="581"/>
      <c r="AM103" s="581"/>
      <c r="AN103" s="581"/>
      <c r="AO103" s="581"/>
      <c r="AP103" s="581"/>
      <c r="AQ103" s="581"/>
      <c r="AR103" s="581"/>
      <c r="AS103" s="581"/>
      <c r="AT103" s="581"/>
      <c r="AU103" s="581"/>
      <c r="AV103" s="581"/>
      <c r="AW103" s="581"/>
      <c r="AX103" s="581"/>
      <c r="AY103" s="581"/>
      <c r="AZ103" s="581"/>
      <c r="BA103" s="581"/>
      <c r="BB103" s="581"/>
      <c r="BC103" s="581"/>
      <c r="BD103" s="581"/>
      <c r="BE103" s="581"/>
      <c r="BF103" s="581"/>
      <c r="BG103" s="581"/>
      <c r="BH103" s="581"/>
      <c r="BI103" s="581"/>
      <c r="BJ103" s="581"/>
      <c r="BK103" s="581"/>
      <c r="BL103" s="581"/>
      <c r="BM103" s="581"/>
      <c r="BN103" s="581"/>
      <c r="BO103" s="581"/>
      <c r="BP103" s="581"/>
      <c r="BQ103" s="581"/>
      <c r="BR103" s="581"/>
      <c r="BS103" s="581"/>
      <c r="BT103" s="581"/>
      <c r="BU103" s="581"/>
      <c r="BV103" s="581"/>
      <c r="BW103" s="581"/>
      <c r="BX103" s="581"/>
      <c r="BY103" s="581"/>
      <c r="BZ103" s="581"/>
      <c r="CA103" s="581"/>
      <c r="CB103" s="581"/>
      <c r="CC103" s="581"/>
      <c r="CD103" s="581"/>
      <c r="CE103" s="581"/>
      <c r="CF103" s="581"/>
      <c r="CG103" s="581"/>
      <c r="CH103" s="581"/>
      <c r="CI103" s="581"/>
      <c r="CJ103" s="581"/>
      <c r="CK103" s="581"/>
      <c r="CL103" s="581"/>
      <c r="CM103" s="581"/>
      <c r="CN103" s="581"/>
      <c r="CO103" s="581"/>
      <c r="CP103" s="581"/>
      <c r="CQ103" s="581"/>
      <c r="CR103" s="581"/>
      <c r="CS103" s="581"/>
      <c r="CT103" s="581"/>
      <c r="CU103" s="581"/>
      <c r="CV103" s="581"/>
      <c r="CW103" s="581"/>
      <c r="CX103" s="581"/>
      <c r="CY103" s="581"/>
      <c r="CZ103" s="581"/>
      <c r="DA103" s="581"/>
      <c r="DB103" s="581"/>
      <c r="DC103" s="581"/>
      <c r="DD103" s="581"/>
      <c r="DE103" s="581"/>
      <c r="DF103" s="581"/>
      <c r="DG103" s="581"/>
      <c r="DH103" s="581"/>
    </row>
    <row r="104" spans="2:112">
      <c r="B104" s="581"/>
      <c r="C104" s="581"/>
      <c r="D104" s="581"/>
      <c r="E104" s="581"/>
      <c r="F104" s="581"/>
      <c r="G104" s="581"/>
      <c r="H104" s="581"/>
      <c r="I104" s="581"/>
      <c r="J104" s="581"/>
      <c r="K104" s="581"/>
      <c r="L104" s="581"/>
      <c r="M104" s="581"/>
      <c r="N104" s="581"/>
      <c r="O104" s="581"/>
      <c r="P104" s="581"/>
      <c r="Q104" s="581"/>
      <c r="R104" s="581"/>
      <c r="S104" s="581"/>
      <c r="T104" s="581"/>
      <c r="U104" s="581"/>
      <c r="V104" s="581"/>
      <c r="W104" s="581"/>
      <c r="X104" s="581"/>
      <c r="Y104" s="581"/>
      <c r="Z104" s="581"/>
      <c r="AA104" s="581"/>
      <c r="AB104" s="581"/>
      <c r="AC104" s="581"/>
      <c r="AD104" s="581"/>
      <c r="AE104" s="581"/>
      <c r="AF104" s="581"/>
      <c r="AG104" s="581"/>
      <c r="AH104" s="581"/>
      <c r="AI104" s="581"/>
      <c r="AJ104" s="581"/>
      <c r="AK104" s="581"/>
      <c r="AL104" s="581"/>
      <c r="AM104" s="581"/>
      <c r="AN104" s="581"/>
      <c r="AO104" s="581"/>
      <c r="AP104" s="581"/>
      <c r="AQ104" s="581"/>
      <c r="AR104" s="581"/>
      <c r="AS104" s="581"/>
      <c r="AT104" s="581"/>
      <c r="AU104" s="581"/>
      <c r="AV104" s="581"/>
      <c r="AW104" s="581"/>
      <c r="AX104" s="581"/>
      <c r="AY104" s="581"/>
      <c r="AZ104" s="581"/>
      <c r="BA104" s="581"/>
      <c r="BB104" s="581"/>
      <c r="BC104" s="581"/>
      <c r="BD104" s="581"/>
      <c r="BE104" s="581"/>
      <c r="BF104" s="581"/>
      <c r="BG104" s="581"/>
      <c r="BH104" s="581"/>
      <c r="BI104" s="581"/>
      <c r="BJ104" s="581"/>
      <c r="BK104" s="581"/>
      <c r="BL104" s="581"/>
      <c r="BM104" s="581"/>
      <c r="BN104" s="581"/>
      <c r="BO104" s="581"/>
      <c r="BP104" s="581"/>
      <c r="BQ104" s="581"/>
      <c r="BR104" s="581"/>
      <c r="BS104" s="581"/>
      <c r="BT104" s="581"/>
      <c r="BU104" s="581"/>
      <c r="BV104" s="581"/>
      <c r="BW104" s="581"/>
      <c r="BX104" s="581"/>
      <c r="BY104" s="581"/>
      <c r="BZ104" s="581"/>
      <c r="CA104" s="581"/>
      <c r="CB104" s="581"/>
      <c r="CC104" s="581"/>
      <c r="CD104" s="581"/>
      <c r="CE104" s="581"/>
      <c r="CF104" s="581"/>
      <c r="CG104" s="581"/>
      <c r="CH104" s="581"/>
      <c r="CI104" s="581"/>
      <c r="CJ104" s="581"/>
      <c r="CK104" s="581"/>
      <c r="CL104" s="581"/>
      <c r="CM104" s="581"/>
      <c r="CN104" s="581"/>
      <c r="CO104" s="581"/>
      <c r="CP104" s="581"/>
      <c r="CQ104" s="581"/>
      <c r="CR104" s="581"/>
      <c r="CS104" s="581"/>
      <c r="CT104" s="581"/>
      <c r="CU104" s="581"/>
      <c r="CV104" s="581"/>
      <c r="CW104" s="581"/>
      <c r="CX104" s="581"/>
      <c r="CY104" s="581"/>
      <c r="CZ104" s="581"/>
      <c r="DA104" s="581"/>
      <c r="DB104" s="581"/>
      <c r="DC104" s="581"/>
      <c r="DD104" s="581"/>
      <c r="DE104" s="581"/>
      <c r="DF104" s="581"/>
      <c r="DG104" s="581"/>
      <c r="DH104" s="581"/>
    </row>
    <row r="105" spans="2:112">
      <c r="B105" s="581"/>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c r="AN105" s="581"/>
      <c r="AO105" s="581"/>
      <c r="AP105" s="581"/>
      <c r="AQ105" s="581"/>
      <c r="AR105" s="581"/>
      <c r="AS105" s="581"/>
      <c r="AT105" s="581"/>
      <c r="AU105" s="581"/>
      <c r="AV105" s="581"/>
      <c r="AW105" s="581"/>
      <c r="AX105" s="581"/>
      <c r="AY105" s="581"/>
      <c r="AZ105" s="581"/>
      <c r="BA105" s="581"/>
      <c r="BB105" s="581"/>
      <c r="BC105" s="581"/>
      <c r="BD105" s="581"/>
      <c r="BE105" s="581"/>
      <c r="BF105" s="581"/>
      <c r="BG105" s="581"/>
      <c r="BH105" s="581"/>
      <c r="BI105" s="581"/>
      <c r="BJ105" s="581"/>
      <c r="BK105" s="581"/>
      <c r="BL105" s="581"/>
      <c r="BM105" s="581"/>
      <c r="BN105" s="581"/>
      <c r="BO105" s="581"/>
      <c r="BP105" s="581"/>
      <c r="BQ105" s="581"/>
      <c r="BR105" s="581"/>
      <c r="BS105" s="581"/>
      <c r="BT105" s="581"/>
      <c r="BU105" s="581"/>
      <c r="BV105" s="581"/>
      <c r="BW105" s="581"/>
      <c r="BX105" s="581"/>
      <c r="BY105" s="581"/>
      <c r="BZ105" s="581"/>
      <c r="CA105" s="581"/>
      <c r="CB105" s="581"/>
      <c r="CC105" s="581"/>
      <c r="CD105" s="581"/>
      <c r="CE105" s="581"/>
      <c r="CF105" s="581"/>
      <c r="CG105" s="581"/>
      <c r="CH105" s="581"/>
      <c r="CI105" s="581"/>
      <c r="CJ105" s="581"/>
      <c r="CK105" s="581"/>
      <c r="CL105" s="581"/>
      <c r="CM105" s="581"/>
      <c r="CN105" s="581"/>
      <c r="CO105" s="581"/>
      <c r="CP105" s="581"/>
      <c r="CQ105" s="581"/>
      <c r="CR105" s="581"/>
      <c r="CS105" s="581"/>
      <c r="CT105" s="581"/>
      <c r="CU105" s="581"/>
      <c r="CV105" s="581"/>
      <c r="CW105" s="581"/>
      <c r="CX105" s="581"/>
      <c r="CY105" s="581"/>
      <c r="CZ105" s="581"/>
      <c r="DA105" s="581"/>
      <c r="DB105" s="581"/>
      <c r="DC105" s="581"/>
      <c r="DD105" s="581"/>
      <c r="DE105" s="581"/>
      <c r="DF105" s="581"/>
      <c r="DG105" s="581"/>
      <c r="DH105" s="581"/>
    </row>
    <row r="106" spans="2:112">
      <c r="B106" s="581"/>
      <c r="C106" s="581"/>
      <c r="D106" s="581"/>
      <c r="E106" s="581"/>
      <c r="F106" s="581"/>
      <c r="G106" s="581"/>
      <c r="H106" s="581"/>
      <c r="I106" s="581"/>
      <c r="J106" s="581"/>
      <c r="K106" s="581"/>
      <c r="L106" s="581"/>
      <c r="M106" s="581"/>
      <c r="N106" s="581"/>
      <c r="O106" s="581"/>
      <c r="P106" s="581"/>
      <c r="Q106" s="581"/>
      <c r="R106" s="581"/>
      <c r="S106" s="581"/>
      <c r="T106" s="581"/>
      <c r="U106" s="581"/>
      <c r="V106" s="581"/>
      <c r="W106" s="581"/>
      <c r="X106" s="581"/>
      <c r="Y106" s="581"/>
      <c r="Z106" s="581"/>
      <c r="AA106" s="581"/>
      <c r="AB106" s="581"/>
      <c r="AC106" s="581"/>
      <c r="AD106" s="581"/>
      <c r="AE106" s="581"/>
      <c r="AF106" s="581"/>
      <c r="AG106" s="581"/>
      <c r="AH106" s="581"/>
      <c r="AI106" s="581"/>
      <c r="AJ106" s="581"/>
      <c r="AK106" s="581"/>
      <c r="AL106" s="581"/>
      <c r="AM106" s="581"/>
      <c r="AN106" s="581"/>
      <c r="AO106" s="581"/>
      <c r="AP106" s="581"/>
      <c r="AQ106" s="581"/>
      <c r="AR106" s="581"/>
      <c r="AS106" s="581"/>
      <c r="AT106" s="581"/>
      <c r="AU106" s="581"/>
      <c r="AV106" s="581"/>
      <c r="AW106" s="581"/>
      <c r="AX106" s="581"/>
      <c r="AY106" s="581"/>
      <c r="AZ106" s="581"/>
      <c r="BA106" s="581"/>
      <c r="BB106" s="581"/>
      <c r="BC106" s="581"/>
      <c r="BD106" s="581"/>
      <c r="BE106" s="581"/>
      <c r="BF106" s="581"/>
      <c r="BG106" s="581"/>
      <c r="BH106" s="581"/>
      <c r="BI106" s="581"/>
      <c r="BJ106" s="581"/>
      <c r="BK106" s="581"/>
      <c r="BL106" s="581"/>
      <c r="BM106" s="581"/>
      <c r="BN106" s="581"/>
      <c r="BO106" s="581"/>
      <c r="BP106" s="581"/>
      <c r="BQ106" s="581"/>
      <c r="BR106" s="581"/>
      <c r="BS106" s="581"/>
      <c r="BT106" s="581"/>
      <c r="BU106" s="581"/>
      <c r="BV106" s="581"/>
      <c r="BW106" s="581"/>
      <c r="BX106" s="581"/>
      <c r="BY106" s="581"/>
      <c r="BZ106" s="581"/>
      <c r="CA106" s="581"/>
      <c r="CB106" s="581"/>
      <c r="CC106" s="581"/>
      <c r="CD106" s="581"/>
      <c r="CE106" s="581"/>
      <c r="CF106" s="581"/>
      <c r="CG106" s="581"/>
      <c r="CH106" s="581"/>
      <c r="CI106" s="581"/>
      <c r="CJ106" s="581"/>
      <c r="CK106" s="581"/>
      <c r="CL106" s="581"/>
      <c r="CM106" s="581"/>
      <c r="CN106" s="581"/>
      <c r="CO106" s="581"/>
      <c r="CP106" s="581"/>
      <c r="CQ106" s="581"/>
      <c r="CR106" s="581"/>
      <c r="CS106" s="581"/>
      <c r="CT106" s="581"/>
      <c r="CU106" s="581"/>
      <c r="CV106" s="581"/>
      <c r="CW106" s="581"/>
      <c r="CX106" s="581"/>
      <c r="CY106" s="581"/>
      <c r="CZ106" s="581"/>
      <c r="DA106" s="581"/>
      <c r="DB106" s="581"/>
      <c r="DC106" s="581"/>
      <c r="DD106" s="581"/>
      <c r="DE106" s="581"/>
      <c r="DF106" s="581"/>
      <c r="DG106" s="581"/>
      <c r="DH106" s="581"/>
    </row>
    <row r="108" spans="2:112" ht="30">
      <c r="B108" s="82" t="s">
        <v>91</v>
      </c>
      <c r="C108" s="83"/>
      <c r="D108" s="83"/>
      <c r="E108" s="16"/>
      <c r="F108" s="16"/>
    </row>
    <row r="109" spans="2:112" ht="30">
      <c r="B109" s="82" t="s">
        <v>92</v>
      </c>
      <c r="C109" s="83"/>
      <c r="D109" s="83"/>
      <c r="E109" s="16"/>
      <c r="F109" s="16"/>
    </row>
    <row r="110" spans="2:112" ht="30">
      <c r="B110" s="82" t="s">
        <v>93</v>
      </c>
      <c r="C110" s="83"/>
      <c r="D110" s="83"/>
      <c r="E110" s="16"/>
      <c r="F110" s="16"/>
    </row>
    <row r="111" spans="2:112" ht="30">
      <c r="B111" s="82" t="s">
        <v>94</v>
      </c>
      <c r="C111" s="83"/>
      <c r="D111" s="83"/>
      <c r="E111" s="16"/>
      <c r="F111" s="16"/>
    </row>
    <row r="112" spans="2:112" ht="30">
      <c r="B112" s="82" t="s">
        <v>109</v>
      </c>
      <c r="C112" s="84"/>
      <c r="D112" s="84"/>
      <c r="E112" s="16"/>
      <c r="F112" s="16"/>
    </row>
    <row r="113" spans="2:6" ht="30">
      <c r="B113" s="82" t="s">
        <v>95</v>
      </c>
      <c r="C113" s="83"/>
      <c r="D113" s="83"/>
      <c r="E113" s="16"/>
      <c r="F113" s="16"/>
    </row>
    <row r="114" spans="2:6" ht="30">
      <c r="B114" s="82" t="s">
        <v>96</v>
      </c>
      <c r="C114" s="83"/>
      <c r="D114" s="83"/>
      <c r="E114" s="16"/>
      <c r="F114" s="16"/>
    </row>
    <row r="115" spans="2:6" ht="30">
      <c r="B115" s="82" t="s">
        <v>97</v>
      </c>
      <c r="C115" s="83"/>
      <c r="D115" s="83"/>
      <c r="E115" s="16"/>
      <c r="F115" s="16"/>
    </row>
    <row r="116" spans="2:6" ht="30">
      <c r="B116" s="82" t="s">
        <v>98</v>
      </c>
      <c r="C116" s="83"/>
      <c r="D116" s="83"/>
      <c r="E116" s="16"/>
      <c r="F116" s="16"/>
    </row>
    <row r="117" spans="2:6" ht="30">
      <c r="B117" s="85"/>
      <c r="C117" s="83"/>
      <c r="D117" s="83"/>
      <c r="E117" s="16"/>
      <c r="F117" s="16"/>
    </row>
    <row r="118" spans="2:6" ht="24">
      <c r="B118" s="86"/>
      <c r="C118" s="83"/>
      <c r="D118" s="83"/>
      <c r="E118" s="16"/>
      <c r="F118" s="16"/>
    </row>
    <row r="119" spans="2:6" ht="30">
      <c r="B119" s="85"/>
      <c r="C119" s="83"/>
      <c r="D119" s="83"/>
      <c r="E119" s="16"/>
      <c r="F119" s="16"/>
    </row>
    <row r="120" spans="2:6" ht="30">
      <c r="B120" s="87"/>
      <c r="C120" s="83"/>
      <c r="D120" s="83"/>
      <c r="E120" s="16"/>
      <c r="F120" s="16"/>
    </row>
  </sheetData>
  <mergeCells count="137">
    <mergeCell ref="BP53:BZ54"/>
    <mergeCell ref="CA53:CL54"/>
    <mergeCell ref="DD53:DL54"/>
    <mergeCell ref="DD55:DL57"/>
    <mergeCell ref="B97:DH101"/>
    <mergeCell ref="B102:DH106"/>
    <mergeCell ref="CN47:CN48"/>
    <mergeCell ref="CO47:CO48"/>
    <mergeCell ref="DA47:DK48"/>
    <mergeCell ref="BP49:BZ50"/>
    <mergeCell ref="CA49:CL50"/>
    <mergeCell ref="BP51:BZ52"/>
    <mergeCell ref="CA51:CL52"/>
    <mergeCell ref="D47:AU48"/>
    <mergeCell ref="AV47:AY48"/>
    <mergeCell ref="AZ47:BE48"/>
    <mergeCell ref="BF47:BO48"/>
    <mergeCell ref="BP47:BZ48"/>
    <mergeCell ref="CA47:CL48"/>
    <mergeCell ref="D45:AU46"/>
    <mergeCell ref="AV45:AY46"/>
    <mergeCell ref="AZ45:BE46"/>
    <mergeCell ref="BF45:BO46"/>
    <mergeCell ref="BP45:BZ46"/>
    <mergeCell ref="CA45:CL46"/>
    <mergeCell ref="CN45:CN46"/>
    <mergeCell ref="CO45:CO46"/>
    <mergeCell ref="DA45:DK46"/>
    <mergeCell ref="D43:AU44"/>
    <mergeCell ref="AV43:AY44"/>
    <mergeCell ref="AZ43:BE44"/>
    <mergeCell ref="BF43:BO44"/>
    <mergeCell ref="BP43:BZ44"/>
    <mergeCell ref="CA43:CL44"/>
    <mergeCell ref="CN43:CN44"/>
    <mergeCell ref="CO43:CO44"/>
    <mergeCell ref="DA43:DK44"/>
    <mergeCell ref="D41:AU42"/>
    <mergeCell ref="AV41:AY42"/>
    <mergeCell ref="AZ41:BE42"/>
    <mergeCell ref="BF41:BO42"/>
    <mergeCell ref="BP41:BZ42"/>
    <mergeCell ref="CA41:CL42"/>
    <mergeCell ref="CN41:CN42"/>
    <mergeCell ref="CO41:CO42"/>
    <mergeCell ref="DA41:DK42"/>
    <mergeCell ref="D39:AU40"/>
    <mergeCell ref="AV39:AY40"/>
    <mergeCell ref="AZ39:BE40"/>
    <mergeCell ref="BF39:BO40"/>
    <mergeCell ref="BP39:BZ40"/>
    <mergeCell ref="CA39:CL40"/>
    <mergeCell ref="CN39:CN40"/>
    <mergeCell ref="CO39:CO40"/>
    <mergeCell ref="DA39:DK40"/>
    <mergeCell ref="D37:AU38"/>
    <mergeCell ref="AV37:AY38"/>
    <mergeCell ref="AZ37:BE38"/>
    <mergeCell ref="BF37:BO38"/>
    <mergeCell ref="BP37:BZ38"/>
    <mergeCell ref="CA37:CL38"/>
    <mergeCell ref="CN37:CN38"/>
    <mergeCell ref="CO37:CO38"/>
    <mergeCell ref="DA37:DK38"/>
    <mergeCell ref="CN31:DK33"/>
    <mergeCell ref="D33:AU34"/>
    <mergeCell ref="AV33:AY34"/>
    <mergeCell ref="AZ33:BE34"/>
    <mergeCell ref="BF33:BO34"/>
    <mergeCell ref="BP33:CL33"/>
    <mergeCell ref="BP34:BZ34"/>
    <mergeCell ref="CA34:CL34"/>
    <mergeCell ref="CN34:DK36"/>
    <mergeCell ref="D35:AU36"/>
    <mergeCell ref="AV35:AY36"/>
    <mergeCell ref="AZ35:BE36"/>
    <mergeCell ref="BF35:BO36"/>
    <mergeCell ref="BP35:BZ36"/>
    <mergeCell ref="CA35:CL36"/>
    <mergeCell ref="D25:I30"/>
    <mergeCell ref="J25:S30"/>
    <mergeCell ref="T25:Y30"/>
    <mergeCell ref="Z25:BE30"/>
    <mergeCell ref="BH25:BO27"/>
    <mergeCell ref="BP25:BW27"/>
    <mergeCell ref="BX25:CD27"/>
    <mergeCell ref="CE25:CL27"/>
    <mergeCell ref="CN25:DK27"/>
    <mergeCell ref="BH28:BO30"/>
    <mergeCell ref="BP28:BW30"/>
    <mergeCell ref="BX28:CD30"/>
    <mergeCell ref="CE28:CL30"/>
    <mergeCell ref="CN28:DK30"/>
    <mergeCell ref="BW11:CK12"/>
    <mergeCell ref="CN11:DF12"/>
    <mergeCell ref="E12:H12"/>
    <mergeCell ref="I12:AF13"/>
    <mergeCell ref="I14:AF15"/>
    <mergeCell ref="AH15:AO18"/>
    <mergeCell ref="AP15:BH18"/>
    <mergeCell ref="J16:AF16"/>
    <mergeCell ref="BJ16:BM18"/>
    <mergeCell ref="BN16:BX18"/>
    <mergeCell ref="BY16:CB18"/>
    <mergeCell ref="CC16:CL18"/>
    <mergeCell ref="CN16:DG18"/>
    <mergeCell ref="E17:H17"/>
    <mergeCell ref="I17:AF19"/>
    <mergeCell ref="AH19:AO22"/>
    <mergeCell ref="AP19:BH22"/>
    <mergeCell ref="BJ19:BM21"/>
    <mergeCell ref="BN19:BX21"/>
    <mergeCell ref="BY19:CB21"/>
    <mergeCell ref="J20:Z20"/>
    <mergeCell ref="E21:H21"/>
    <mergeCell ref="I21:AF23"/>
    <mergeCell ref="CC19:CL21"/>
    <mergeCell ref="AL9:BD9"/>
    <mergeCell ref="E10:F10"/>
    <mergeCell ref="I10:N10"/>
    <mergeCell ref="J11:AF11"/>
    <mergeCell ref="AH11:AO14"/>
    <mergeCell ref="AP11:BH14"/>
    <mergeCell ref="BJ11:BQ12"/>
    <mergeCell ref="BR11:BT12"/>
    <mergeCell ref="BU11:BV12"/>
    <mergeCell ref="AH4:BH5"/>
    <mergeCell ref="BJ4:BT5"/>
    <mergeCell ref="D6:V6"/>
    <mergeCell ref="AL7:AO7"/>
    <mergeCell ref="AP7:AR7"/>
    <mergeCell ref="AS7:AT7"/>
    <mergeCell ref="AU7:AW7"/>
    <mergeCell ref="AX7:AY7"/>
    <mergeCell ref="AZ7:BB7"/>
    <mergeCell ref="BC7:BD7"/>
    <mergeCell ref="BI7:CE8"/>
  </mergeCells>
  <phoneticPr fontId="2"/>
  <printOptions horizontalCentered="1" verticalCentered="1"/>
  <pageMargins left="0.6692913385826772" right="0.19685039370078741" top="0.74803149606299213" bottom="0.43307086614173229" header="0.31496062992125984" footer="0.31496062992125984"/>
  <pageSetup paperSize="9" scale="43" orientation="landscape" r:id="rId1"/>
  <rowBreaks count="1" manualBreakCount="1">
    <brk id="62" max="1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請求書（単価契約）</vt:lpstr>
      <vt:lpstr>出来高明細書（フォーマット）</vt:lpstr>
      <vt:lpstr>請求書単価（入力例）単価 </vt:lpstr>
      <vt:lpstr>'出来高明細書（フォーマット）'!Print_Area</vt:lpstr>
      <vt:lpstr>'請求書（単価契約）'!Print_Area</vt:lpstr>
      <vt:lpstr>'請求書単価（入力例）単価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和憲</dc:creator>
  <cp:lastModifiedBy>村田 優樹</cp:lastModifiedBy>
  <cp:lastPrinted>2023-08-07T04:14:08Z</cp:lastPrinted>
  <dcterms:created xsi:type="dcterms:W3CDTF">2023-06-19T04:06:29Z</dcterms:created>
  <dcterms:modified xsi:type="dcterms:W3CDTF">2023-10-16T02:25:16Z</dcterms:modified>
</cp:coreProperties>
</file>