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Y:\経理課\97税務関係\インボイス\000_インボイス当社書式\■インボイス当社新書式\01_請求書兼出来高調書_相殺通知書（赤伝）\HP次回更新版\"/>
    </mc:Choice>
  </mc:AlternateContent>
  <bookViews>
    <workbookView xWindow="0" yWindow="0" windowWidth="0" windowHeight="11835"/>
  </bookViews>
  <sheets>
    <sheet name="相殺通知書（赤伝）" sheetId="3" r:id="rId1"/>
    <sheet name="相殺通知書（記入例）" sheetId="2" r:id="rId2"/>
  </sheets>
  <definedNames>
    <definedName name="_xlnm.Print_Area" localSheetId="1">'相殺通知書（記入例）'!$A$1:$AD$54</definedName>
    <definedName name="_xlnm.Print_Area" localSheetId="0">'相殺通知書（赤伝）'!$A$1:$Z$100</definedName>
  </definedNames>
  <calcPr calcId="162913"/>
</workbook>
</file>

<file path=xl/calcChain.xml><?xml version="1.0" encoding="utf-8"?>
<calcChain xmlns="http://schemas.openxmlformats.org/spreadsheetml/2006/main">
  <c r="Q7" i="3" l="1"/>
  <c r="Q57" i="3" l="1"/>
  <c r="Q56" i="3"/>
  <c r="AA1" i="3"/>
  <c r="AB2" i="3" s="1"/>
  <c r="AA2" i="3"/>
  <c r="AB28" i="3" l="1"/>
  <c r="G57" i="3"/>
  <c r="Y52" i="3" l="1"/>
  <c r="W52" i="3"/>
  <c r="T52" i="3"/>
  <c r="AB24" i="3" l="1"/>
  <c r="AB22" i="3"/>
  <c r="AD24" i="2"/>
  <c r="AD26" i="2"/>
  <c r="AD20" i="2"/>
  <c r="AB26" i="3"/>
  <c r="AD28" i="2"/>
  <c r="I9" i="2"/>
  <c r="G7" i="3"/>
  <c r="A99" i="3"/>
  <c r="A97" i="3"/>
  <c r="A95" i="3"/>
  <c r="A93" i="3"/>
  <c r="A91" i="3"/>
  <c r="Q90" i="3"/>
  <c r="O90" i="3"/>
  <c r="N90" i="3"/>
  <c r="I90" i="3"/>
  <c r="Q88" i="3"/>
  <c r="O88" i="3"/>
  <c r="N88" i="3"/>
  <c r="I88" i="3"/>
  <c r="Q86" i="3"/>
  <c r="O86" i="3"/>
  <c r="N86" i="3"/>
  <c r="I86" i="3"/>
  <c r="Q84" i="3"/>
  <c r="O84" i="3"/>
  <c r="N84" i="3"/>
  <c r="I84" i="3"/>
  <c r="Q82" i="3"/>
  <c r="O82" i="3"/>
  <c r="N82" i="3"/>
  <c r="I82" i="3"/>
  <c r="C81" i="3"/>
  <c r="Q80" i="3"/>
  <c r="O80" i="3"/>
  <c r="N80" i="3"/>
  <c r="I80" i="3"/>
  <c r="Q78" i="3"/>
  <c r="O78" i="3"/>
  <c r="N78" i="3"/>
  <c r="I78" i="3"/>
  <c r="C77" i="3"/>
  <c r="Q76" i="3"/>
  <c r="O76" i="3"/>
  <c r="N76" i="3"/>
  <c r="I76" i="3"/>
  <c r="Q74" i="3"/>
  <c r="O74" i="3"/>
  <c r="N74" i="3"/>
  <c r="I74" i="3"/>
  <c r="D73" i="3"/>
  <c r="Q72" i="3"/>
  <c r="O72" i="3"/>
  <c r="N72" i="3"/>
  <c r="I72" i="3"/>
  <c r="Q70" i="3"/>
  <c r="O70" i="3"/>
  <c r="N70" i="3"/>
  <c r="I70" i="3"/>
  <c r="Q68" i="3"/>
  <c r="O68" i="3"/>
  <c r="N68" i="3"/>
  <c r="I68" i="3"/>
  <c r="C67" i="3"/>
  <c r="Q66" i="3"/>
  <c r="O66" i="3"/>
  <c r="N66" i="3"/>
  <c r="I66" i="3"/>
  <c r="D64" i="3"/>
  <c r="A59" i="3"/>
  <c r="T40" i="3"/>
  <c r="T90" i="3" s="1"/>
  <c r="T38" i="3"/>
  <c r="T88" i="3" s="1"/>
  <c r="T36" i="3"/>
  <c r="T86" i="3" s="1"/>
  <c r="T34" i="3"/>
  <c r="T84" i="3" s="1"/>
  <c r="AB32" i="3"/>
  <c r="T32" i="3"/>
  <c r="T82" i="3" s="1"/>
  <c r="T30" i="3"/>
  <c r="T80" i="3" s="1"/>
  <c r="T28" i="3"/>
  <c r="T78" i="3" s="1"/>
  <c r="T26" i="3"/>
  <c r="T76" i="3" s="1"/>
  <c r="T24" i="3"/>
  <c r="T74" i="3" s="1"/>
  <c r="AN23" i="3"/>
  <c r="AN22" i="3"/>
  <c r="T22" i="3"/>
  <c r="T72" i="3" s="1"/>
  <c r="AN21" i="3"/>
  <c r="AN20" i="3"/>
  <c r="T20" i="3"/>
  <c r="T70" i="3" s="1"/>
  <c r="AN19" i="3"/>
  <c r="AN18" i="3"/>
  <c r="AB18" i="3"/>
  <c r="T18" i="3"/>
  <c r="T68" i="3" s="1"/>
  <c r="AN17" i="3"/>
  <c r="AN16" i="3"/>
  <c r="AB16" i="3"/>
  <c r="T16" i="3"/>
  <c r="T66" i="3" s="1"/>
  <c r="AN15" i="3"/>
  <c r="AN14" i="3"/>
  <c r="AN13" i="3"/>
  <c r="AN12" i="3"/>
  <c r="AN11" i="3"/>
  <c r="AN10" i="3"/>
  <c r="AN9" i="3"/>
  <c r="AN8" i="3"/>
  <c r="AL7" i="3"/>
  <c r="AV2" i="3"/>
  <c r="D30" i="3" s="1"/>
  <c r="AV1" i="3"/>
  <c r="AD34" i="2"/>
  <c r="AD30" i="2"/>
  <c r="AD18" i="2"/>
  <c r="AN9" i="2"/>
  <c r="AR10" i="2" s="1"/>
  <c r="AR26" i="2" s="1"/>
  <c r="I7" i="2" s="1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D76" i="3" l="1"/>
  <c r="D26" i="3"/>
  <c r="D80" i="3"/>
  <c r="AP8" i="3"/>
  <c r="AP24" i="3" s="1"/>
  <c r="T42" i="3"/>
  <c r="G5" i="3" l="1"/>
  <c r="G55" i="3"/>
  <c r="T45" i="3"/>
  <c r="T48" i="3" s="1"/>
  <c r="T92" i="3"/>
  <c r="T95" i="3" l="1"/>
  <c r="T98" i="3" s="1"/>
  <c r="V42" i="2" l="1"/>
  <c r="V40" i="2"/>
  <c r="V38" i="2"/>
  <c r="V36" i="2"/>
  <c r="V34" i="2"/>
  <c r="V32" i="2"/>
  <c r="V30" i="2"/>
  <c r="V28" i="2"/>
  <c r="V26" i="2"/>
  <c r="V24" i="2"/>
  <c r="V22" i="2"/>
  <c r="V20" i="2"/>
  <c r="V18" i="2"/>
  <c r="AX4" i="2"/>
  <c r="F32" i="2" s="1"/>
  <c r="AX3" i="2"/>
  <c r="V44" i="2" l="1"/>
  <c r="V47" i="2" l="1"/>
  <c r="V50" i="2" s="1"/>
</calcChain>
</file>

<file path=xl/comments1.xml><?xml version="1.0" encoding="utf-8"?>
<comments xmlns="http://schemas.openxmlformats.org/spreadsheetml/2006/main">
  <authors>
    <author>松井 和憲</author>
  </authors>
  <commentList>
    <comment ref="Q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JV用
共同企業体名</t>
        </r>
      </text>
    </comment>
  </commentList>
</comments>
</file>

<file path=xl/comments2.xml><?xml version="1.0" encoding="utf-8"?>
<comments xmlns="http://schemas.openxmlformats.org/spreadsheetml/2006/main">
  <authors>
    <author>松井 和憲</author>
  </authors>
  <commentList>
    <comment ref="S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JV用
共同企業体名</t>
        </r>
      </text>
    </comment>
  </commentList>
</comments>
</file>

<file path=xl/sharedStrings.xml><?xml version="1.0" encoding="utf-8"?>
<sst xmlns="http://schemas.openxmlformats.org/spreadsheetml/2006/main" count="100" uniqueCount="41">
  <si>
    <t>工 事 種 類 ・ 品 名</t>
    <rPh sb="0" eb="1">
      <t>コウ</t>
    </rPh>
    <rPh sb="2" eb="3">
      <t>コト</t>
    </rPh>
    <rPh sb="4" eb="5">
      <t>シュ</t>
    </rPh>
    <rPh sb="6" eb="7">
      <t>タグイ</t>
    </rPh>
    <rPh sb="10" eb="11">
      <t>ヒン</t>
    </rPh>
    <rPh sb="12" eb="13">
      <t>ナ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</si>
  <si>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</si>
  <si>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</si>
  <si>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　価</t>
    <rPh sb="0" eb="1">
      <t>タン</t>
    </rPh>
    <rPh sb="2" eb="3">
      <t>アタイ</t>
    </rPh>
    <phoneticPr fontId="1"/>
  </si>
  <si>
    <t>金額</t>
    <rPh sb="0" eb="2">
      <t>キンガク</t>
    </rPh>
    <phoneticPr fontId="1"/>
  </si>
  <si>
    <t>登録番号</t>
    <rPh sb="0" eb="2">
      <t>トウロク</t>
    </rPh>
    <rPh sb="2" eb="4">
      <t>バンゴウ</t>
    </rPh>
    <phoneticPr fontId="1"/>
  </si>
  <si>
    <t>工事番号</t>
    <rPh sb="0" eb="2">
      <t>コウジ</t>
    </rPh>
    <rPh sb="2" eb="4">
      <t>バンゴウ</t>
    </rPh>
    <phoneticPr fontId="1"/>
  </si>
  <si>
    <t>工事件名</t>
    <rPh sb="0" eb="2">
      <t>コウジ</t>
    </rPh>
    <rPh sb="2" eb="4">
      <t>ケンメイ</t>
    </rPh>
    <phoneticPr fontId="1"/>
  </si>
  <si>
    <t>消費税（10％）</t>
    <rPh sb="0" eb="3">
      <t>ショウヒゼイ</t>
    </rPh>
    <phoneticPr fontId="1"/>
  </si>
  <si>
    <t xml:space="preserve"> 記　事</t>
    <rPh sb="1" eb="2">
      <t>キ</t>
    </rPh>
    <rPh sb="3" eb="4">
      <t>コト</t>
    </rPh>
    <phoneticPr fontId="1"/>
  </si>
  <si>
    <t>主管部長</t>
    <rPh sb="0" eb="2">
      <t>シュカン</t>
    </rPh>
    <rPh sb="2" eb="4">
      <t>ブチョウ</t>
    </rPh>
    <phoneticPr fontId="1"/>
  </si>
  <si>
    <t>西暦</t>
    <rPh sb="0" eb="2">
      <t>セイレキ</t>
    </rPh>
    <phoneticPr fontId="1"/>
  </si>
  <si>
    <t>ジェイアール東海建設株式会社</t>
    <phoneticPr fontId="1"/>
  </si>
  <si>
    <t>Ｔ3180001030538</t>
    <phoneticPr fontId="1"/>
  </si>
  <si>
    <t>通知者</t>
    <rPh sb="0" eb="2">
      <t>ツウチ</t>
    </rPh>
    <rPh sb="2" eb="3">
      <t>シャ</t>
    </rPh>
    <phoneticPr fontId="1"/>
  </si>
  <si>
    <t>所　長</t>
    <rPh sb="0" eb="1">
      <t>ショ</t>
    </rPh>
    <rPh sb="2" eb="3">
      <t>チョウ</t>
    </rPh>
    <phoneticPr fontId="1"/>
  </si>
  <si>
    <t>お取引先へ</t>
    <rPh sb="1" eb="3">
      <t>トリヒキ</t>
    </rPh>
    <rPh sb="3" eb="4">
      <t>サキ</t>
    </rPh>
    <phoneticPr fontId="1"/>
  </si>
  <si>
    <t>合計（税込）</t>
    <rPh sb="0" eb="2">
      <t>ゴウケイ</t>
    </rPh>
    <rPh sb="3" eb="5">
      <t>ゼイコミ</t>
    </rPh>
    <phoneticPr fontId="1"/>
  </si>
  <si>
    <t>小計（税抜）</t>
    <rPh sb="0" eb="2">
      <t>ショウケイ</t>
    </rPh>
    <rPh sb="3" eb="4">
      <t>ゼイ</t>
    </rPh>
    <rPh sb="4" eb="5">
      <t>ヌ</t>
    </rPh>
    <phoneticPr fontId="1"/>
  </si>
  <si>
    <t>LENで桁数を確認</t>
    <rPh sb="4" eb="6">
      <t>ケタスウ</t>
    </rPh>
    <rPh sb="7" eb="9">
      <t>カクニン</t>
    </rPh>
    <phoneticPr fontId="1"/>
  </si>
  <si>
    <r>
      <t>相 殺 通 知 書</t>
    </r>
    <r>
      <rPr>
        <b/>
        <sz val="12"/>
        <color indexed="8"/>
        <rFont val="ＭＳ 明朝"/>
        <family val="1"/>
        <charset val="128"/>
      </rPr>
      <t>（正）</t>
    </r>
    <rPh sb="0" eb="1">
      <t>ソウ</t>
    </rPh>
    <rPh sb="2" eb="3">
      <t>サツ</t>
    </rPh>
    <rPh sb="4" eb="5">
      <t>ツウ</t>
    </rPh>
    <rPh sb="6" eb="7">
      <t>チ</t>
    </rPh>
    <rPh sb="8" eb="9">
      <t>ショ</t>
    </rPh>
    <rPh sb="10" eb="11">
      <t>セイ</t>
    </rPh>
    <phoneticPr fontId="1"/>
  </si>
  <si>
    <r>
      <t>相 殺 通 知 書</t>
    </r>
    <r>
      <rPr>
        <b/>
        <sz val="12"/>
        <color indexed="8"/>
        <rFont val="ＭＳ 明朝"/>
        <family val="1"/>
        <charset val="128"/>
      </rPr>
      <t>（取引先控）</t>
    </r>
    <rPh sb="0" eb="1">
      <t>ソウ</t>
    </rPh>
    <rPh sb="2" eb="3">
      <t>サツ</t>
    </rPh>
    <rPh sb="4" eb="5">
      <t>ツウ</t>
    </rPh>
    <rPh sb="6" eb="7">
      <t>チ</t>
    </rPh>
    <rPh sb="8" eb="9">
      <t>ショ</t>
    </rPh>
    <rPh sb="10" eb="12">
      <t>トリヒキ</t>
    </rPh>
    <rPh sb="12" eb="13">
      <t>サキ</t>
    </rPh>
    <rPh sb="13" eb="14">
      <t>ヒカエ</t>
    </rPh>
    <phoneticPr fontId="1"/>
  </si>
  <si>
    <t>232****</t>
    <phoneticPr fontId="3"/>
  </si>
  <si>
    <t>○△□新築工事</t>
    <phoneticPr fontId="3"/>
  </si>
  <si>
    <t>産業廃棄物処理費</t>
    <rPh sb="0" eb="2">
      <t>サンギョウ</t>
    </rPh>
    <rPh sb="2" eb="5">
      <t>ハイキブツ</t>
    </rPh>
    <rPh sb="5" eb="7">
      <t>ショリ</t>
    </rPh>
    <rPh sb="7" eb="8">
      <t>ヒ</t>
    </rPh>
    <phoneticPr fontId="3"/>
  </si>
  <si>
    <t>㎥</t>
    <phoneticPr fontId="3"/>
  </si>
  <si>
    <t>取引先コード</t>
    <rPh sb="0" eb="2">
      <t>トリヒキ</t>
    </rPh>
    <rPh sb="2" eb="3">
      <t>サキ</t>
    </rPh>
    <phoneticPr fontId="1"/>
  </si>
  <si>
    <t>取引先名</t>
    <rPh sb="0" eb="2">
      <t>トリヒキ</t>
    </rPh>
    <rPh sb="2" eb="3">
      <t>サキ</t>
    </rPh>
    <rPh sb="3" eb="4">
      <t>メイ</t>
    </rPh>
    <phoneticPr fontId="1"/>
  </si>
  <si>
    <t>ジェイアール東海建設株式会社</t>
  </si>
  <si>
    <t>年</t>
    <rPh sb="0" eb="1">
      <t>ネン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</si>
  <si>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</si>
  <si>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</si>
  <si>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　送付後60日以内に連絡がない場合は確認済みといたします。</t>
    <rPh sb="1" eb="3">
      <t>ソウフ</t>
    </rPh>
    <rPh sb="3" eb="4">
      <t>ゴ</t>
    </rPh>
    <rPh sb="6" eb="7">
      <t>ニチ</t>
    </rPh>
    <rPh sb="7" eb="9">
      <t>イナイ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1"/>
  </si>
  <si>
    <t>　　営業部長　田中 次郎</t>
    <phoneticPr fontId="3"/>
  </si>
  <si>
    <t>T</t>
    <phoneticPr fontId="1"/>
  </si>
  <si>
    <t>+</t>
    <phoneticPr fontId="7"/>
  </si>
  <si>
    <t>相殺通知書の記入例</t>
    <rPh sb="0" eb="2">
      <t>ソウサイ</t>
    </rPh>
    <rPh sb="2" eb="5">
      <t>ツウチショ</t>
    </rPh>
    <rPh sb="6" eb="8">
      <t>キニュウ</t>
    </rPh>
    <rPh sb="8" eb="9">
      <t>レイ</t>
    </rPh>
    <phoneticPr fontId="3"/>
  </si>
  <si>
    <t>○△□新設工事共同企業体</t>
    <rPh sb="3" eb="5">
      <t>シンセツ</t>
    </rPh>
    <rPh sb="5" eb="7">
      <t>コウジ</t>
    </rPh>
    <rPh sb="7" eb="9">
      <t>キョウドウ</t>
    </rPh>
    <rPh sb="9" eb="12">
      <t>キギョウタイ</t>
    </rPh>
    <phoneticPr fontId="3"/>
  </si>
  <si>
    <t>東海コンスト㈱</t>
    <rPh sb="0" eb="2">
      <t>トウカイ</t>
    </rPh>
    <phoneticPr fontId="1"/>
  </si>
  <si>
    <t>東海コンスト株式会社</t>
    <phoneticPr fontId="3"/>
  </si>
  <si>
    <t>（立替等内訳）</t>
    <rPh sb="1" eb="3">
      <t>タテカエ</t>
    </rPh>
    <rPh sb="3" eb="4">
      <t>トウ</t>
    </rPh>
    <rPh sb="4" eb="6">
      <t>ウチワケ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</si>
</sst>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&quot;年&quot;m&quot;月&quot;d&quot;日&quot;;@"/>
    <numFmt numFmtId="177" formatCode="#,##0;&quot;△ &quot;#,##0"/>
    <numFmt numFmtId="178" formatCode="0_ "/>
    <numFmt numFmtId="179" formatCode="#,##0_ "/>
  </numFmts>
  <fonts count="14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2"/>
      <color indexed="8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0" xfId="0" applyFont="1">
      <alignment vertical="center"/>
    </xf>
    <xf numFmtId="0" fontId="4" fillId="0" borderId="3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Protection="1">
      <alignment vertical="center"/>
    </xf>
    <xf numFmtId="0" fontId="0" fillId="0" borderId="36" xfId="0" applyFill="1" applyBorder="1" applyProtection="1">
      <alignment vertical="center"/>
    </xf>
    <xf numFmtId="0" fontId="0" fillId="0" borderId="37" xfId="0" applyFill="1" applyBorder="1" applyProtection="1">
      <alignment vertical="center"/>
    </xf>
    <xf numFmtId="0" fontId="0" fillId="0" borderId="38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39" xfId="0" applyFill="1" applyBorder="1" applyProtection="1">
      <alignment vertical="center"/>
    </xf>
    <xf numFmtId="0" fontId="0" fillId="0" borderId="40" xfId="0" applyFill="1" applyBorder="1" applyProtection="1">
      <alignment vertical="center"/>
    </xf>
    <xf numFmtId="0" fontId="0" fillId="0" borderId="42" xfId="0" applyFill="1" applyBorder="1" applyProtection="1">
      <alignment vertical="center"/>
    </xf>
    <xf numFmtId="0" fontId="0" fillId="0" borderId="41" xfId="0" applyFill="1" applyBorder="1" applyProtection="1">
      <alignment vertical="center"/>
    </xf>
    <xf numFmtId="0" fontId="0" fillId="0" borderId="43" xfId="0" applyFill="1" applyBorder="1" applyProtection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6" fillId="0" borderId="37" xfId="0" applyFont="1" applyBorder="1" applyAlignment="1">
      <alignment vertical="center"/>
    </xf>
    <xf numFmtId="0" fontId="4" fillId="0" borderId="42" xfId="0" applyFont="1" applyBorder="1">
      <alignment vertical="center"/>
    </xf>
    <xf numFmtId="0" fontId="4" fillId="0" borderId="38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4" fillId="0" borderId="41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3" xfId="0" applyFont="1" applyBorder="1">
      <alignment vertical="center"/>
    </xf>
    <xf numFmtId="0" fontId="10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33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shrinkToFit="1"/>
      <protection locked="0"/>
    </xf>
    <xf numFmtId="0" fontId="4" fillId="0" borderId="0" xfId="0" applyFont="1" applyBorder="1" applyAlignment="1"/>
    <xf numFmtId="0" fontId="13" fillId="0" borderId="0" xfId="0" applyFont="1">
      <alignment vertical="center"/>
    </xf>
    <xf numFmtId="0" fontId="4" fillId="0" borderId="0" xfId="0" applyFont="1" applyAlignment="1">
      <alignment horizontal="center"/>
    </xf>
    <xf numFmtId="0" fontId="4" fillId="0" borderId="44" xfId="0" applyFont="1" applyBorder="1" applyAlignment="1">
      <alignment horizontal="center"/>
    </xf>
    <xf numFmtId="0" fontId="4" fillId="2" borderId="0" xfId="0" applyNumberFormat="1" applyFont="1" applyFill="1" applyAlignment="1" applyProtection="1">
      <alignment horizontal="center" vertical="center"/>
      <protection locked="0"/>
    </xf>
    <xf numFmtId="176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distributed"/>
    </xf>
    <xf numFmtId="0" fontId="6" fillId="0" borderId="0" xfId="0" applyFont="1" applyAlignment="1">
      <alignment horizontal="center" vertical="center"/>
    </xf>
    <xf numFmtId="0" fontId="12" fillId="2" borderId="0" xfId="0" applyFont="1" applyFill="1" applyBorder="1" applyAlignment="1" applyProtection="1">
      <alignment horizontal="left" shrinkToFi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177" fontId="4" fillId="2" borderId="10" xfId="0" applyNumberFormat="1" applyFont="1" applyFill="1" applyBorder="1" applyAlignment="1" applyProtection="1">
      <alignment horizontal="center" vertical="center"/>
      <protection locked="0"/>
    </xf>
    <xf numFmtId="177" fontId="4" fillId="2" borderId="12" xfId="0" applyNumberFormat="1" applyFont="1" applyFill="1" applyBorder="1" applyAlignment="1" applyProtection="1">
      <alignment horizontal="center" vertical="center"/>
      <protection locked="0"/>
    </xf>
    <xf numFmtId="177" fontId="4" fillId="2" borderId="10" xfId="0" applyNumberFormat="1" applyFont="1" applyFill="1" applyBorder="1" applyAlignment="1" applyProtection="1">
      <alignment horizontal="right" vertical="center" indent="1"/>
      <protection locked="0"/>
    </xf>
    <xf numFmtId="177" fontId="4" fillId="2" borderId="12" xfId="0" applyNumberFormat="1" applyFont="1" applyFill="1" applyBorder="1" applyAlignment="1" applyProtection="1">
      <alignment horizontal="right" vertical="center" indent="1"/>
      <protection locked="0"/>
    </xf>
    <xf numFmtId="177" fontId="4" fillId="2" borderId="5" xfId="0" applyNumberFormat="1" applyFont="1" applyFill="1" applyBorder="1" applyAlignment="1" applyProtection="1">
      <alignment horizontal="right" vertical="center" indent="1"/>
      <protection locked="0"/>
    </xf>
    <xf numFmtId="177" fontId="4" fillId="2" borderId="1" xfId="0" applyNumberFormat="1" applyFont="1" applyFill="1" applyBorder="1" applyAlignment="1" applyProtection="1">
      <alignment horizontal="right" vertical="center" indent="1"/>
      <protection locked="0"/>
    </xf>
    <xf numFmtId="177" fontId="4" fillId="2" borderId="2" xfId="0" applyNumberFormat="1" applyFont="1" applyFill="1" applyBorder="1" applyAlignment="1" applyProtection="1">
      <alignment horizontal="right" vertical="center" indent="1"/>
      <protection locked="0"/>
    </xf>
    <xf numFmtId="177" fontId="4" fillId="2" borderId="6" xfId="0" applyNumberFormat="1" applyFont="1" applyFill="1" applyBorder="1" applyAlignment="1" applyProtection="1">
      <alignment horizontal="right" vertical="center" indent="1"/>
      <protection locked="0"/>
    </xf>
    <xf numFmtId="177" fontId="4" fillId="2" borderId="8" xfId="0" applyNumberFormat="1" applyFont="1" applyFill="1" applyBorder="1" applyAlignment="1" applyProtection="1">
      <alignment horizontal="right" vertical="center" indent="1"/>
      <protection locked="0"/>
    </xf>
    <xf numFmtId="177" fontId="4" fillId="2" borderId="7" xfId="0" applyNumberFormat="1" applyFont="1" applyFill="1" applyBorder="1" applyAlignment="1" applyProtection="1">
      <alignment horizontal="right" vertical="center" indent="1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9" fontId="4" fillId="0" borderId="5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9" fontId="4" fillId="0" borderId="34" xfId="0" applyNumberFormat="1" applyFont="1" applyFill="1" applyBorder="1" applyAlignment="1">
      <alignment horizontal="right" vertical="center"/>
    </xf>
    <xf numFmtId="179" fontId="4" fillId="0" borderId="6" xfId="0" applyNumberFormat="1" applyFont="1" applyFill="1" applyBorder="1" applyAlignment="1">
      <alignment horizontal="right" vertical="center"/>
    </xf>
    <xf numFmtId="179" fontId="4" fillId="0" borderId="8" xfId="0" applyNumberFormat="1" applyFont="1" applyFill="1" applyBorder="1" applyAlignment="1">
      <alignment horizontal="right" vertical="center"/>
    </xf>
    <xf numFmtId="179" fontId="4" fillId="0" borderId="35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8" fontId="4" fillId="2" borderId="1" xfId="0" applyNumberFormat="1" applyFont="1" applyFill="1" applyBorder="1" applyAlignment="1" applyProtection="1">
      <alignment horizontal="left" vertical="center"/>
      <protection locked="0"/>
    </xf>
    <xf numFmtId="178" fontId="4" fillId="2" borderId="2" xfId="0" applyNumberFormat="1" applyFont="1" applyFill="1" applyBorder="1" applyAlignment="1" applyProtection="1">
      <alignment horizontal="left" vertical="center"/>
      <protection locked="0"/>
    </xf>
    <xf numFmtId="178" fontId="4" fillId="2" borderId="0" xfId="0" applyNumberFormat="1" applyFont="1" applyFill="1" applyBorder="1" applyAlignment="1" applyProtection="1">
      <alignment horizontal="left" vertical="center"/>
      <protection locked="0"/>
    </xf>
    <xf numFmtId="178" fontId="4" fillId="2" borderId="3" xfId="0" applyNumberFormat="1" applyFont="1" applyFill="1" applyBorder="1" applyAlignment="1" applyProtection="1">
      <alignment horizontal="left" vertical="center"/>
      <protection locked="0"/>
    </xf>
    <xf numFmtId="178" fontId="4" fillId="2" borderId="8" xfId="0" applyNumberFormat="1" applyFont="1" applyFill="1" applyBorder="1" applyAlignment="1" applyProtection="1">
      <alignment horizontal="left" vertical="center"/>
      <protection locked="0"/>
    </xf>
    <xf numFmtId="178" fontId="4" fillId="2" borderId="7" xfId="0" applyNumberFormat="1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179" fontId="4" fillId="0" borderId="4" xfId="0" applyNumberFormat="1" applyFont="1" applyBorder="1" applyAlignment="1">
      <alignment horizontal="right" vertical="center"/>
    </xf>
    <xf numFmtId="179" fontId="4" fillId="0" borderId="22" xfId="0" applyNumberFormat="1" applyFont="1" applyBorder="1" applyAlignment="1">
      <alignment horizontal="right" vertical="center"/>
    </xf>
    <xf numFmtId="179" fontId="4" fillId="0" borderId="10" xfId="0" applyNumberFormat="1" applyFont="1" applyBorder="1" applyAlignment="1">
      <alignment horizontal="right" vertical="center"/>
    </xf>
    <xf numFmtId="179" fontId="4" fillId="0" borderId="2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right" vertical="center"/>
    </xf>
    <xf numFmtId="179" fontId="4" fillId="0" borderId="24" xfId="0" applyNumberFormat="1" applyFont="1" applyBorder="1" applyAlignment="1">
      <alignment horizontal="right" vertical="center"/>
    </xf>
    <xf numFmtId="179" fontId="4" fillId="0" borderId="18" xfId="0" applyNumberFormat="1" applyFont="1" applyBorder="1" applyAlignment="1">
      <alignment horizontal="right" vertical="center"/>
    </xf>
    <xf numFmtId="179" fontId="4" fillId="0" borderId="25" xfId="0" applyNumberFormat="1" applyFont="1" applyBorder="1" applyAlignment="1">
      <alignment horizontal="right" vertical="center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177" fontId="4" fillId="2" borderId="21" xfId="0" applyNumberFormat="1" applyFont="1" applyFill="1" applyBorder="1" applyAlignment="1" applyProtection="1">
      <alignment horizontal="center" vertical="center"/>
      <protection locked="0"/>
    </xf>
    <xf numFmtId="177" fontId="4" fillId="2" borderId="21" xfId="0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right" vertical="center" indent="1"/>
    </xf>
    <xf numFmtId="177" fontId="4" fillId="0" borderId="12" xfId="0" applyNumberFormat="1" applyFont="1" applyBorder="1" applyAlignment="1">
      <alignment horizontal="right" vertical="center" indent="1"/>
    </xf>
    <xf numFmtId="177" fontId="4" fillId="0" borderId="5" xfId="0" applyNumberFormat="1" applyFont="1" applyBorder="1" applyAlignment="1">
      <alignment horizontal="right" vertical="center" indent="1"/>
    </xf>
    <xf numFmtId="177" fontId="4" fillId="0" borderId="1" xfId="0" applyNumberFormat="1" applyFont="1" applyBorder="1" applyAlignment="1">
      <alignment horizontal="right" vertical="center" indent="1"/>
    </xf>
    <xf numFmtId="177" fontId="4" fillId="0" borderId="2" xfId="0" applyNumberFormat="1" applyFont="1" applyBorder="1" applyAlignment="1">
      <alignment horizontal="right" vertical="center" indent="1"/>
    </xf>
    <xf numFmtId="177" fontId="4" fillId="0" borderId="6" xfId="0" applyNumberFormat="1" applyFont="1" applyBorder="1" applyAlignment="1">
      <alignment horizontal="right" vertical="center" indent="1"/>
    </xf>
    <xf numFmtId="177" fontId="4" fillId="0" borderId="8" xfId="0" applyNumberFormat="1" applyFont="1" applyBorder="1" applyAlignment="1">
      <alignment horizontal="right" vertical="center" indent="1"/>
    </xf>
    <xf numFmtId="177" fontId="4" fillId="0" borderId="7" xfId="0" applyNumberFormat="1" applyFont="1" applyBorder="1" applyAlignment="1">
      <alignment horizontal="right" vertical="center" indent="1"/>
    </xf>
    <xf numFmtId="177" fontId="4" fillId="0" borderId="23" xfId="0" applyNumberFormat="1" applyFont="1" applyBorder="1" applyAlignment="1">
      <alignment horizontal="right" vertical="center" indent="1"/>
    </xf>
    <xf numFmtId="177" fontId="4" fillId="0" borderId="32" xfId="0" applyNumberFormat="1" applyFont="1" applyBorder="1" applyAlignment="1">
      <alignment horizontal="right" vertical="center" inden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left" vertical="center"/>
    </xf>
    <xf numFmtId="178" fontId="4" fillId="0" borderId="2" xfId="0" applyNumberFormat="1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left" vertical="center"/>
    </xf>
    <xf numFmtId="178" fontId="4" fillId="0" borderId="3" xfId="0" applyNumberFormat="1" applyFont="1" applyFill="1" applyBorder="1" applyAlignment="1">
      <alignment horizontal="left" vertical="center"/>
    </xf>
    <xf numFmtId="178" fontId="4" fillId="0" borderId="8" xfId="0" applyNumberFormat="1" applyFont="1" applyFill="1" applyBorder="1" applyAlignment="1">
      <alignment horizontal="left" vertical="center"/>
    </xf>
    <xf numFmtId="178" fontId="4" fillId="0" borderId="7" xfId="0" applyNumberFormat="1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177" fontId="4" fillId="0" borderId="4" xfId="0" applyNumberFormat="1" applyFont="1" applyBorder="1" applyAlignment="1">
      <alignment horizontal="right" vertical="center" indent="1"/>
    </xf>
    <xf numFmtId="177" fontId="4" fillId="0" borderId="22" xfId="0" applyNumberFormat="1" applyFont="1" applyBorder="1" applyAlignment="1">
      <alignment horizontal="right" vertical="center" indent="1"/>
    </xf>
    <xf numFmtId="177" fontId="4" fillId="0" borderId="16" xfId="0" applyNumberFormat="1" applyFont="1" applyBorder="1" applyAlignment="1">
      <alignment horizontal="right" vertical="center" indent="1"/>
    </xf>
    <xf numFmtId="177" fontId="4" fillId="0" borderId="24" xfId="0" applyNumberFormat="1" applyFont="1" applyBorder="1" applyAlignment="1">
      <alignment horizontal="right" vertical="center" indent="1"/>
    </xf>
    <xf numFmtId="177" fontId="4" fillId="0" borderId="18" xfId="0" applyNumberFormat="1" applyFont="1" applyBorder="1" applyAlignment="1">
      <alignment horizontal="right" vertical="center" indent="1"/>
    </xf>
    <xf numFmtId="177" fontId="4" fillId="0" borderId="25" xfId="0" applyNumberFormat="1" applyFont="1" applyBorder="1" applyAlignment="1">
      <alignment horizontal="right" vertical="center" indent="1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177" fontId="4" fillId="0" borderId="21" xfId="0" applyNumberFormat="1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right" vertical="center" inden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177" fontId="4" fillId="2" borderId="10" xfId="0" applyNumberFormat="1" applyFont="1" applyFill="1" applyBorder="1" applyAlignment="1">
      <alignment horizontal="center" vertical="center"/>
    </xf>
    <xf numFmtId="177" fontId="4" fillId="2" borderId="21" xfId="0" applyNumberFormat="1" applyFont="1" applyFill="1" applyBorder="1" applyAlignment="1">
      <alignment horizontal="center" vertical="center"/>
    </xf>
    <xf numFmtId="177" fontId="4" fillId="2" borderId="10" xfId="0" applyNumberFormat="1" applyFont="1" applyFill="1" applyBorder="1" applyAlignment="1">
      <alignment horizontal="right" vertical="center" indent="1"/>
    </xf>
    <xf numFmtId="177" fontId="4" fillId="2" borderId="21" xfId="0" applyNumberFormat="1" applyFont="1" applyFill="1" applyBorder="1" applyAlignment="1">
      <alignment horizontal="right" vertical="center" indent="1"/>
    </xf>
    <xf numFmtId="0" fontId="4" fillId="2" borderId="19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177" fontId="4" fillId="2" borderId="12" xfId="0" applyNumberFormat="1" applyFont="1" applyFill="1" applyBorder="1" applyAlignment="1">
      <alignment horizontal="center" vertical="center"/>
    </xf>
    <xf numFmtId="177" fontId="4" fillId="2" borderId="12" xfId="0" applyNumberFormat="1" applyFont="1" applyFill="1" applyBorder="1" applyAlignment="1">
      <alignment horizontal="right" vertical="center" inden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77" fontId="4" fillId="2" borderId="5" xfId="0" applyNumberFormat="1" applyFont="1" applyFill="1" applyBorder="1" applyAlignment="1">
      <alignment horizontal="right" vertical="center" indent="1"/>
    </xf>
    <xf numFmtId="177" fontId="4" fillId="2" borderId="1" xfId="0" applyNumberFormat="1" applyFont="1" applyFill="1" applyBorder="1" applyAlignment="1">
      <alignment horizontal="right" vertical="center" indent="1"/>
    </xf>
    <xf numFmtId="177" fontId="4" fillId="2" borderId="2" xfId="0" applyNumberFormat="1" applyFont="1" applyFill="1" applyBorder="1" applyAlignment="1">
      <alignment horizontal="right" vertical="center" indent="1"/>
    </xf>
    <xf numFmtId="177" fontId="4" fillId="2" borderId="6" xfId="0" applyNumberFormat="1" applyFont="1" applyFill="1" applyBorder="1" applyAlignment="1">
      <alignment horizontal="right" vertical="center" indent="1"/>
    </xf>
    <xf numFmtId="177" fontId="4" fillId="2" borderId="8" xfId="0" applyNumberFormat="1" applyFont="1" applyFill="1" applyBorder="1" applyAlignment="1">
      <alignment horizontal="right" vertical="center" indent="1"/>
    </xf>
    <xf numFmtId="177" fontId="4" fillId="2" borderId="7" xfId="0" applyNumberFormat="1" applyFont="1" applyFill="1" applyBorder="1" applyAlignment="1">
      <alignment horizontal="right" vertical="center" indent="1"/>
    </xf>
    <xf numFmtId="178" fontId="4" fillId="2" borderId="1" xfId="0" applyNumberFormat="1" applyFont="1" applyFill="1" applyBorder="1" applyAlignment="1">
      <alignment horizontal="left" vertical="center"/>
    </xf>
    <xf numFmtId="178" fontId="4" fillId="2" borderId="2" xfId="0" applyNumberFormat="1" applyFont="1" applyFill="1" applyBorder="1" applyAlignment="1">
      <alignment horizontal="left" vertical="center"/>
    </xf>
    <xf numFmtId="178" fontId="4" fillId="2" borderId="0" xfId="0" applyNumberFormat="1" applyFont="1" applyFill="1" applyBorder="1" applyAlignment="1">
      <alignment horizontal="left" vertical="center"/>
    </xf>
    <xf numFmtId="178" fontId="4" fillId="2" borderId="3" xfId="0" applyNumberFormat="1" applyFont="1" applyFill="1" applyBorder="1" applyAlignment="1">
      <alignment horizontal="left" vertical="center"/>
    </xf>
    <xf numFmtId="178" fontId="4" fillId="2" borderId="8" xfId="0" applyNumberFormat="1" applyFont="1" applyFill="1" applyBorder="1" applyAlignment="1">
      <alignment horizontal="left" vertical="center"/>
    </xf>
    <xf numFmtId="178" fontId="4" fillId="2" borderId="7" xfId="0" applyNumberFormat="1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shrinkToFit="1"/>
    </xf>
    <xf numFmtId="0" fontId="6" fillId="0" borderId="3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46</xdr:row>
      <xdr:rowOff>114300</xdr:rowOff>
    </xdr:from>
    <xdr:to>
      <xdr:col>7</xdr:col>
      <xdr:colOff>104775</xdr:colOff>
      <xdr:row>49</xdr:row>
      <xdr:rowOff>95250</xdr:rowOff>
    </xdr:to>
    <xdr:pic>
      <xdr:nvPicPr>
        <xdr:cNvPr id="1039" name="図 3" descr="「田中」スマート印鑑 世界最薄の携帯印鑑 100-0004 :smartstamp54:特殊素材問屋 - 通販 - Yahoo!ショッピン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556260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1</xdr:row>
      <xdr:rowOff>552451</xdr:rowOff>
    </xdr:from>
    <xdr:to>
      <xdr:col>0</xdr:col>
      <xdr:colOff>2428875</xdr:colOff>
      <xdr:row>10</xdr:row>
      <xdr:rowOff>28576</xdr:rowOff>
    </xdr:to>
    <xdr:sp macro="" textlink="">
      <xdr:nvSpPr>
        <xdr:cNvPr id="4" name="正方形/長方形 3"/>
        <xdr:cNvSpPr/>
      </xdr:nvSpPr>
      <xdr:spPr>
        <a:xfrm>
          <a:off x="104775" y="869951"/>
          <a:ext cx="2324100" cy="14605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基本事項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　　　　　　は入力してください</a:t>
          </a:r>
          <a:endParaRPr kumimoji="1" lang="en-US" altLang="ja-JP" sz="1100" b="1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入力漏れがある場合は、</a:t>
          </a:r>
          <a:endParaRPr kumimoji="1" lang="en-US" altLang="ja-JP" sz="1100" b="1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注意書きが表示</a:t>
          </a:r>
          <a:r>
            <a:rPr kumimoji="1" lang="ja-JP" altLang="en-US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されます</a:t>
          </a:r>
          <a:endParaRPr kumimoji="1" lang="ja-JP" altLang="en-US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0</xdr:col>
      <xdr:colOff>66675</xdr:colOff>
      <xdr:row>20</xdr:row>
      <xdr:rowOff>9525</xdr:rowOff>
    </xdr:from>
    <xdr:to>
      <xdr:col>0</xdr:col>
      <xdr:colOff>2381250</xdr:colOff>
      <xdr:row>28</xdr:row>
      <xdr:rowOff>104775</xdr:rowOff>
    </xdr:to>
    <xdr:sp macro="" textlink="">
      <xdr:nvSpPr>
        <xdr:cNvPr id="6" name="四角形吹き出し 5"/>
        <xdr:cNvSpPr/>
      </xdr:nvSpPr>
      <xdr:spPr>
        <a:xfrm>
          <a:off x="66675" y="3009900"/>
          <a:ext cx="2314575" cy="1085850"/>
        </a:xfrm>
        <a:prstGeom prst="wedgeRectCallout">
          <a:avLst>
            <a:gd name="adj1" fmla="val 57804"/>
            <a:gd name="adj2" fmla="val 12688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インボイス</a:t>
          </a:r>
          <a:r>
            <a:rPr kumimoji="1" lang="ja-JP" altLang="en-US" sz="1100">
              <a:solidFill>
                <a:schemeClr val="accent1"/>
              </a:solidFill>
            </a:rPr>
            <a:t>の登録がある場合は</a:t>
          </a:r>
          <a:endParaRPr kumimoji="1" lang="en-US" altLang="ja-JP" sz="1100">
            <a:solidFill>
              <a:schemeClr val="accent1"/>
            </a:solidFill>
          </a:endParaRPr>
        </a:p>
        <a:p>
          <a:pPr algn="l"/>
          <a:r>
            <a:rPr kumimoji="1" lang="ja-JP" altLang="en-US" sz="1100">
              <a:solidFill>
                <a:schemeClr val="accent1"/>
              </a:solidFill>
            </a:rPr>
            <a:t>　登録された</a:t>
          </a:r>
          <a:r>
            <a:rPr kumimoji="1" lang="en-US" altLang="ja-JP" sz="1100" b="1">
              <a:solidFill>
                <a:srgbClr val="FF0000"/>
              </a:solidFill>
            </a:rPr>
            <a:t>13</a:t>
          </a:r>
          <a:r>
            <a:rPr kumimoji="1" lang="ja-JP" altLang="en-US" sz="1100" b="1">
              <a:solidFill>
                <a:srgbClr val="FF0000"/>
              </a:solidFill>
            </a:rPr>
            <a:t>ケタ</a:t>
          </a:r>
          <a:r>
            <a:rPr kumimoji="1" lang="ja-JP" altLang="en-US" sz="1100">
              <a:solidFill>
                <a:schemeClr val="accent1"/>
              </a:solidFill>
            </a:rPr>
            <a:t>の番号を入力</a:t>
          </a:r>
          <a:endParaRPr kumimoji="1" lang="en-US" altLang="ja-JP" sz="1100">
            <a:solidFill>
              <a:schemeClr val="accent1"/>
            </a:solidFill>
          </a:endParaRPr>
        </a:p>
        <a:p>
          <a:pPr algn="l"/>
          <a:r>
            <a:rPr kumimoji="1" lang="ja-JP" altLang="en-US" sz="1100">
              <a:solidFill>
                <a:schemeClr val="accent1"/>
              </a:solidFill>
            </a:rPr>
            <a:t>インボイスの登録がない場合は</a:t>
          </a:r>
          <a:endParaRPr kumimoji="1" lang="en-US" altLang="ja-JP" sz="1100">
            <a:solidFill>
              <a:schemeClr val="accent1"/>
            </a:solidFill>
          </a:endParaRPr>
        </a:p>
        <a:p>
          <a:pPr algn="l"/>
          <a:r>
            <a:rPr kumimoji="1" lang="ja-JP" altLang="en-US" sz="1100">
              <a:solidFill>
                <a:schemeClr val="accent1"/>
              </a:solidFill>
            </a:rPr>
            <a:t>　</a:t>
          </a:r>
          <a:r>
            <a:rPr kumimoji="1" lang="ja-JP" altLang="en-US" sz="1100" b="1">
              <a:solidFill>
                <a:srgbClr val="FF0000"/>
              </a:solidFill>
            </a:rPr>
            <a:t>登録なし</a:t>
          </a:r>
          <a:r>
            <a:rPr kumimoji="1" lang="ja-JP" altLang="en-US" sz="1100">
              <a:solidFill>
                <a:schemeClr val="accent1"/>
              </a:solidFill>
            </a:rPr>
            <a:t>　と入力</a:t>
          </a:r>
          <a:endParaRPr kumimoji="1" lang="en-US" altLang="ja-JP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0</xdr:col>
      <xdr:colOff>209549</xdr:colOff>
      <xdr:row>1</xdr:row>
      <xdr:rowOff>819150</xdr:rowOff>
    </xdr:from>
    <xdr:to>
      <xdr:col>0</xdr:col>
      <xdr:colOff>962024</xdr:colOff>
      <xdr:row>2</xdr:row>
      <xdr:rowOff>66675</xdr:rowOff>
    </xdr:to>
    <xdr:sp macro="" textlink="">
      <xdr:nvSpPr>
        <xdr:cNvPr id="7" name="正方形/長方形 6"/>
        <xdr:cNvSpPr/>
      </xdr:nvSpPr>
      <xdr:spPr>
        <a:xfrm>
          <a:off x="209549" y="819150"/>
          <a:ext cx="752475" cy="2190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43</xdr:row>
      <xdr:rowOff>28575</xdr:rowOff>
    </xdr:from>
    <xdr:to>
      <xdr:col>0</xdr:col>
      <xdr:colOff>2352675</xdr:colOff>
      <xdr:row>46</xdr:row>
      <xdr:rowOff>9525</xdr:rowOff>
    </xdr:to>
    <xdr:sp macro="" textlink="">
      <xdr:nvSpPr>
        <xdr:cNvPr id="9" name="四角形吹き出し 8"/>
        <xdr:cNvSpPr/>
      </xdr:nvSpPr>
      <xdr:spPr>
        <a:xfrm>
          <a:off x="38100" y="5876925"/>
          <a:ext cx="2314575" cy="352425"/>
        </a:xfrm>
        <a:prstGeom prst="wedgeRectCallout">
          <a:avLst>
            <a:gd name="adj1" fmla="val 58627"/>
            <a:gd name="adj2" fmla="val 32863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accent1"/>
              </a:solidFill>
            </a:rPr>
            <a:t>ご担当者の氏名と捺印</a:t>
          </a:r>
          <a:endParaRPr kumimoji="1" lang="en-US" altLang="ja-JP" sz="1100" b="0">
            <a:solidFill>
              <a:schemeClr val="accent1"/>
            </a:solidFill>
          </a:endParaRPr>
        </a:p>
      </xdr:txBody>
    </xdr:sp>
    <xdr:clientData/>
  </xdr:twoCellAnchor>
  <xdr:twoCellAnchor>
    <xdr:from>
      <xdr:col>15</xdr:col>
      <xdr:colOff>238125</xdr:colOff>
      <xdr:row>1</xdr:row>
      <xdr:rowOff>209550</xdr:rowOff>
    </xdr:from>
    <xdr:to>
      <xdr:col>21</xdr:col>
      <xdr:colOff>133350</xdr:colOff>
      <xdr:row>1</xdr:row>
      <xdr:rowOff>930728</xdr:rowOff>
    </xdr:to>
    <xdr:sp macro="" textlink="">
      <xdr:nvSpPr>
        <xdr:cNvPr id="11" name="四角形吹き出し 10"/>
        <xdr:cNvSpPr/>
      </xdr:nvSpPr>
      <xdr:spPr>
        <a:xfrm>
          <a:off x="8229600" y="209550"/>
          <a:ext cx="2409825" cy="721178"/>
        </a:xfrm>
        <a:prstGeom prst="wedgeRectCallout">
          <a:avLst>
            <a:gd name="adj1" fmla="val 38689"/>
            <a:gd name="adj2" fmla="val 68865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accent1"/>
              </a:solidFill>
            </a:rPr>
            <a:t>通常月</a:t>
          </a:r>
          <a:r>
            <a:rPr kumimoji="1" lang="ja-JP" altLang="en-US" sz="1100">
              <a:solidFill>
                <a:schemeClr val="accent1"/>
              </a:solidFill>
            </a:rPr>
            <a:t>（</a:t>
          </a:r>
          <a:r>
            <a:rPr kumimoji="1" lang="en-US" altLang="ja-JP" sz="1100">
              <a:solidFill>
                <a:schemeClr val="accent1"/>
              </a:solidFill>
            </a:rPr>
            <a:t>1,2,4,5,7,8,10,11</a:t>
          </a:r>
          <a:r>
            <a:rPr kumimoji="1" lang="ja-JP" altLang="en-US" sz="1100">
              <a:solidFill>
                <a:schemeClr val="accent1"/>
              </a:solidFill>
            </a:rPr>
            <a:t>月）は</a:t>
          </a:r>
          <a:r>
            <a:rPr kumimoji="1" lang="en-US" altLang="ja-JP" sz="1100" b="1">
              <a:solidFill>
                <a:srgbClr val="FF0000"/>
              </a:solidFill>
            </a:rPr>
            <a:t>15</a:t>
          </a:r>
          <a:r>
            <a:rPr kumimoji="1" lang="ja-JP" altLang="en-US" sz="1100" b="1">
              <a:solidFill>
                <a:srgbClr val="FF0000"/>
              </a:solidFill>
            </a:rPr>
            <a:t>日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chemeClr val="accent1"/>
              </a:solidFill>
            </a:rPr>
            <a:t>決算月</a:t>
          </a:r>
          <a:r>
            <a:rPr kumimoji="1" lang="ja-JP" altLang="en-US" sz="1100" b="0">
              <a:solidFill>
                <a:schemeClr val="accent1"/>
              </a:solidFill>
            </a:rPr>
            <a:t>（</a:t>
          </a:r>
          <a:r>
            <a:rPr kumimoji="1" lang="en-US" altLang="ja-JP" sz="1100" b="0">
              <a:solidFill>
                <a:schemeClr val="accent1"/>
              </a:solidFill>
            </a:rPr>
            <a:t>3,6,9,12</a:t>
          </a:r>
          <a:r>
            <a:rPr kumimoji="1" lang="ja-JP" altLang="en-US" sz="1100" b="0">
              <a:solidFill>
                <a:schemeClr val="accent1"/>
              </a:solidFill>
            </a:rPr>
            <a:t>）は</a:t>
          </a:r>
          <a:r>
            <a:rPr kumimoji="1" lang="en-US" altLang="ja-JP" sz="1100" b="1">
              <a:solidFill>
                <a:srgbClr val="FF0000"/>
              </a:solidFill>
            </a:rPr>
            <a:t>15</a:t>
          </a:r>
          <a:r>
            <a:rPr kumimoji="1" lang="ja-JP" altLang="en-US" sz="1100" b="1">
              <a:solidFill>
                <a:srgbClr val="FF0000"/>
              </a:solidFill>
            </a:rPr>
            <a:t>日</a:t>
          </a:r>
          <a:r>
            <a:rPr kumimoji="1" lang="ja-JP" altLang="en-US" sz="1100" b="0">
              <a:solidFill>
                <a:schemeClr val="accent1"/>
              </a:solidFill>
            </a:rPr>
            <a:t>と</a:t>
          </a:r>
          <a:r>
            <a:rPr kumimoji="1" lang="ja-JP" altLang="en-US" sz="1100" b="1">
              <a:solidFill>
                <a:srgbClr val="FF0000"/>
              </a:solidFill>
            </a:rPr>
            <a:t>末日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95250</xdr:colOff>
      <xdr:row>23</xdr:row>
      <xdr:rowOff>76200</xdr:rowOff>
    </xdr:from>
    <xdr:to>
      <xdr:col>16</xdr:col>
      <xdr:colOff>409575</xdr:colOff>
      <xdr:row>27</xdr:row>
      <xdr:rowOff>38100</xdr:rowOff>
    </xdr:to>
    <xdr:sp macro="" textlink="">
      <xdr:nvSpPr>
        <xdr:cNvPr id="12" name="四角形吹き出し 11"/>
        <xdr:cNvSpPr/>
      </xdr:nvSpPr>
      <xdr:spPr>
        <a:xfrm>
          <a:off x="6410325" y="3971925"/>
          <a:ext cx="2409825" cy="457200"/>
        </a:xfrm>
        <a:prstGeom prst="wedgeRectCallout">
          <a:avLst>
            <a:gd name="adj1" fmla="val -37991"/>
            <a:gd name="adj2" fmla="val -164908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accent1"/>
              </a:solidFill>
            </a:rPr>
            <a:t>一番上の行から入力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01"/>
  <sheetViews>
    <sheetView showGridLines="0" tabSelected="1" zoomScaleNormal="100" workbookViewId="0">
      <selection activeCell="Q6" sqref="Q6:Z6"/>
    </sheetView>
  </sheetViews>
  <sheetFormatPr defaultRowHeight="13.5"/>
  <cols>
    <col min="1" max="19" width="5.5" style="1" customWidth="1"/>
    <col min="20" max="26" width="2.625" style="1" customWidth="1"/>
    <col min="27" max="27" width="2.5" style="1" bestFit="1" customWidth="1"/>
    <col min="28" max="36" width="5.625" style="1" customWidth="1"/>
    <col min="37" max="50" width="5.625" style="1" hidden="1" customWidth="1"/>
    <col min="51" max="55" width="5.625" style="1" customWidth="1"/>
    <col min="56" max="16384" width="9" style="1"/>
  </cols>
  <sheetData>
    <row r="1" spans="1:49" ht="9.9499999999999993" customHeight="1">
      <c r="B1" s="8"/>
      <c r="C1" s="8"/>
      <c r="D1" s="8"/>
      <c r="E1" s="8"/>
      <c r="F1" s="8"/>
      <c r="G1" s="8"/>
      <c r="H1" s="48" t="s">
        <v>20</v>
      </c>
      <c r="I1" s="48"/>
      <c r="J1" s="48"/>
      <c r="K1" s="48"/>
      <c r="L1" s="48"/>
      <c r="M1" s="48"/>
      <c r="N1" s="48"/>
      <c r="O1" s="4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38">
        <f>LEN(Q6)</f>
        <v>0</v>
      </c>
      <c r="AV1" s="1">
        <f>LEN(D23)</f>
        <v>0</v>
      </c>
      <c r="AW1" s="1" t="s">
        <v>19</v>
      </c>
    </row>
    <row r="2" spans="1:49" ht="9.9499999999999993" customHeight="1">
      <c r="A2" s="8"/>
      <c r="B2" s="8"/>
      <c r="C2" s="8"/>
      <c r="D2" s="8"/>
      <c r="E2" s="8"/>
      <c r="F2" s="8"/>
      <c r="G2" s="8"/>
      <c r="H2" s="48"/>
      <c r="I2" s="48"/>
      <c r="J2" s="48"/>
      <c r="K2" s="48"/>
      <c r="L2" s="48"/>
      <c r="M2" s="48"/>
      <c r="N2" s="48"/>
      <c r="O2" s="48"/>
      <c r="P2" s="8"/>
      <c r="Q2" s="8"/>
      <c r="R2" s="8"/>
      <c r="S2" s="44" t="s">
        <v>11</v>
      </c>
      <c r="T2" s="41">
        <v>2023</v>
      </c>
      <c r="U2" s="41"/>
      <c r="V2" s="42" t="s">
        <v>29</v>
      </c>
      <c r="W2" s="41">
        <v>10</v>
      </c>
      <c r="X2" s="42" t="s">
        <v>31</v>
      </c>
      <c r="Y2" s="41">
        <v>15</v>
      </c>
      <c r="Z2" s="42" t="s">
        <v>30</v>
      </c>
      <c r="AA2" s="38">
        <f>LEN(Q7)</f>
        <v>0</v>
      </c>
      <c r="AB2" s="83" t="str">
        <f>IF(AA1&gt;0,"",IF(OR(RIGHT(C17,1)="K",RIGHT(IC17,1)="ｋ",RIGHT(C17,1)="Ｋ",RIGHT(C17,1)="k"),"共同企業体名を入力してください",""))</f>
        <v/>
      </c>
      <c r="AC2" s="83"/>
      <c r="AD2" s="83"/>
      <c r="AE2" s="83"/>
      <c r="AF2" s="83"/>
      <c r="AG2" s="83"/>
      <c r="AH2" s="83"/>
      <c r="AI2" s="83"/>
      <c r="AJ2" s="83"/>
      <c r="AV2" s="1">
        <f>LEN(C27)</f>
        <v>0</v>
      </c>
      <c r="AW2" s="1" t="s">
        <v>19</v>
      </c>
    </row>
    <row r="3" spans="1:49" ht="9.9499999999999993" customHeight="1">
      <c r="A3" s="8"/>
      <c r="B3" s="8"/>
      <c r="C3" s="8"/>
      <c r="D3" s="8"/>
      <c r="E3" s="8"/>
      <c r="F3" s="8"/>
      <c r="G3" s="8"/>
      <c r="H3" s="48"/>
      <c r="I3" s="48"/>
      <c r="J3" s="48"/>
      <c r="K3" s="48"/>
      <c r="L3" s="48"/>
      <c r="M3" s="48"/>
      <c r="N3" s="48"/>
      <c r="O3" s="48"/>
      <c r="P3" s="8"/>
      <c r="Q3" s="8"/>
      <c r="R3" s="8"/>
      <c r="S3" s="44"/>
      <c r="T3" s="41"/>
      <c r="U3" s="41"/>
      <c r="V3" s="42"/>
      <c r="W3" s="41"/>
      <c r="X3" s="42"/>
      <c r="Y3" s="41"/>
      <c r="Z3" s="42"/>
      <c r="AB3" s="83"/>
      <c r="AC3" s="83"/>
      <c r="AD3" s="83"/>
      <c r="AE3" s="83"/>
      <c r="AF3" s="83"/>
      <c r="AG3" s="83"/>
      <c r="AH3" s="83"/>
      <c r="AI3" s="83"/>
      <c r="AJ3" s="83"/>
    </row>
    <row r="4" spans="1:49" ht="9.9499999999999993" customHeight="1"/>
    <row r="5" spans="1:49" ht="9.9499999999999993" customHeight="1">
      <c r="G5" s="43" t="str">
        <f>IF(AP24=0,"通常月は15日、決算月は15日と末日","")</f>
        <v/>
      </c>
      <c r="H5" s="43"/>
      <c r="I5" s="43"/>
      <c r="J5" s="43"/>
      <c r="K5" s="43"/>
      <c r="L5" s="43"/>
      <c r="M5" s="43"/>
      <c r="N5" s="43"/>
    </row>
    <row r="6" spans="1:49" ht="15" customHeight="1">
      <c r="G6" s="43"/>
      <c r="H6" s="43"/>
      <c r="I6" s="43"/>
      <c r="J6" s="43"/>
      <c r="K6" s="43"/>
      <c r="L6" s="43"/>
      <c r="M6" s="43"/>
      <c r="N6" s="43"/>
      <c r="P6" s="37"/>
      <c r="Q6" s="49"/>
      <c r="R6" s="49"/>
      <c r="S6" s="49"/>
      <c r="T6" s="49"/>
      <c r="U6" s="49"/>
      <c r="V6" s="49"/>
      <c r="W6" s="49"/>
      <c r="X6" s="49"/>
      <c r="Y6" s="49"/>
      <c r="Z6" s="49"/>
      <c r="AL6" s="11"/>
      <c r="AM6" s="11"/>
      <c r="AN6" s="11"/>
      <c r="AO6" s="11"/>
      <c r="AP6" s="11"/>
    </row>
    <row r="7" spans="1:49" ht="15" customHeight="1">
      <c r="A7" s="44" t="s">
        <v>16</v>
      </c>
      <c r="B7" s="44"/>
      <c r="G7" s="43" t="str">
        <f>IF(OR(T2="",W2="",Y2=""),"年月日を入力してください","")</f>
        <v/>
      </c>
      <c r="H7" s="43"/>
      <c r="I7" s="43"/>
      <c r="J7" s="43"/>
      <c r="K7" s="43"/>
      <c r="L7" s="43"/>
      <c r="M7" s="43"/>
      <c r="N7" s="43"/>
      <c r="O7" s="37"/>
      <c r="P7" s="37"/>
      <c r="Q7" s="270" t="str">
        <f>IF(OR(RIGHT(C17,1)="K",RIGHT(C17,1)="ｋ",RIGHT(C17,1)="Ｋ",RIGHT(C17,1)="k"),"構成員代表者","")</f>
        <v/>
      </c>
      <c r="R7" s="270"/>
      <c r="S7" s="270"/>
      <c r="T7" s="36"/>
      <c r="U7" s="36"/>
      <c r="V7" s="36"/>
      <c r="W7" s="36"/>
      <c r="X7" s="36"/>
      <c r="Y7" s="36"/>
      <c r="Z7" s="36"/>
      <c r="AL7" s="12" t="str">
        <f>+W2&amp;AM7&amp;Y2</f>
        <v>1015</v>
      </c>
      <c r="AM7" s="13"/>
      <c r="AN7" s="13" t="s">
        <v>35</v>
      </c>
      <c r="AO7" s="13"/>
      <c r="AP7" s="18"/>
    </row>
    <row r="8" spans="1:49" ht="9.9499999999999993" customHeight="1">
      <c r="A8" s="44"/>
      <c r="B8" s="44"/>
      <c r="G8" s="43"/>
      <c r="H8" s="43"/>
      <c r="I8" s="43"/>
      <c r="J8" s="43"/>
      <c r="K8" s="43"/>
      <c r="L8" s="43"/>
      <c r="M8" s="43"/>
      <c r="N8" s="43"/>
      <c r="O8" s="47" t="s">
        <v>14</v>
      </c>
      <c r="P8" s="47"/>
      <c r="Q8" s="45" t="s">
        <v>28</v>
      </c>
      <c r="R8" s="45"/>
      <c r="S8" s="45"/>
      <c r="T8" s="45"/>
      <c r="U8" s="45"/>
      <c r="V8" s="45"/>
      <c r="W8" s="45"/>
      <c r="X8" s="45"/>
      <c r="Y8" s="45"/>
      <c r="Z8" s="45"/>
      <c r="AL8" s="14">
        <v>4</v>
      </c>
      <c r="AM8" s="15">
        <v>15</v>
      </c>
      <c r="AN8" s="15" t="str">
        <f>+AL8&amp;$DT$6&amp;AM8</f>
        <v>415</v>
      </c>
      <c r="AO8" s="15"/>
      <c r="AP8" s="19">
        <f>IFERROR(MATCH(AL7,AN8:AN23,0),0)</f>
        <v>9</v>
      </c>
    </row>
    <row r="9" spans="1:49" ht="9.9499999999999993" customHeight="1">
      <c r="A9" s="46" t="s">
        <v>32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O9" s="47"/>
      <c r="P9" s="47"/>
      <c r="Q9" s="45"/>
      <c r="R9" s="45"/>
      <c r="S9" s="45"/>
      <c r="T9" s="45"/>
      <c r="U9" s="45"/>
      <c r="V9" s="45"/>
      <c r="W9" s="45"/>
      <c r="X9" s="45"/>
      <c r="Y9" s="45"/>
      <c r="Z9" s="45"/>
      <c r="AL9" s="14">
        <v>5</v>
      </c>
      <c r="AM9" s="15">
        <v>15</v>
      </c>
      <c r="AN9" s="15" t="str">
        <f t="shared" ref="AN9:AN23" si="0">+AL9&amp;$DT$6&amp;AM9</f>
        <v>515</v>
      </c>
      <c r="AO9" s="15"/>
      <c r="AP9" s="19"/>
    </row>
    <row r="10" spans="1:49" ht="9.9499999999999993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O10" s="47" t="s">
        <v>5</v>
      </c>
      <c r="P10" s="47"/>
      <c r="Q10" s="45" t="s">
        <v>13</v>
      </c>
      <c r="R10" s="45"/>
      <c r="S10" s="45"/>
      <c r="T10" s="45"/>
      <c r="U10" s="45"/>
      <c r="V10" s="45"/>
      <c r="W10" s="45"/>
      <c r="X10" s="45"/>
      <c r="Y10" s="45"/>
      <c r="Z10" s="45"/>
      <c r="AL10" s="14">
        <v>6</v>
      </c>
      <c r="AM10" s="15">
        <v>15</v>
      </c>
      <c r="AN10" s="15" t="str">
        <f t="shared" si="0"/>
        <v>615</v>
      </c>
      <c r="AO10" s="15"/>
      <c r="AP10" s="19"/>
    </row>
    <row r="11" spans="1:49" ht="9.9499999999999993" customHeight="1">
      <c r="O11" s="47"/>
      <c r="P11" s="47"/>
      <c r="Q11" s="45"/>
      <c r="R11" s="45"/>
      <c r="S11" s="45"/>
      <c r="T11" s="45"/>
      <c r="U11" s="45"/>
      <c r="V11" s="45"/>
      <c r="W11" s="45"/>
      <c r="X11" s="45"/>
      <c r="Y11" s="45"/>
      <c r="Z11" s="45"/>
      <c r="AL11" s="14">
        <v>6</v>
      </c>
      <c r="AM11" s="15">
        <v>30</v>
      </c>
      <c r="AN11" s="15" t="str">
        <f t="shared" si="0"/>
        <v>630</v>
      </c>
      <c r="AO11" s="15"/>
      <c r="AP11" s="19"/>
    </row>
    <row r="12" spans="1:49" ht="9.9499999999999993" customHeight="1">
      <c r="I12" s="39" t="s">
        <v>40</v>
      </c>
      <c r="J12" s="39"/>
      <c r="K12" s="39"/>
      <c r="AL12" s="14">
        <v>7</v>
      </c>
      <c r="AM12" s="15">
        <v>15</v>
      </c>
      <c r="AN12" s="15" t="str">
        <f t="shared" si="0"/>
        <v>715</v>
      </c>
      <c r="AO12" s="15"/>
      <c r="AP12" s="19"/>
    </row>
    <row r="13" spans="1:49" ht="9.9499999999999993" customHeight="1" thickBot="1">
      <c r="I13" s="40"/>
      <c r="J13" s="40"/>
      <c r="K13" s="40"/>
      <c r="AL13" s="14">
        <v>8</v>
      </c>
      <c r="AM13" s="15">
        <v>15</v>
      </c>
      <c r="AN13" s="15" t="str">
        <f t="shared" si="0"/>
        <v>815</v>
      </c>
      <c r="AO13" s="15"/>
      <c r="AP13" s="19"/>
    </row>
    <row r="14" spans="1:49" ht="9.9499999999999993" customHeight="1">
      <c r="A14" s="50" t="s">
        <v>26</v>
      </c>
      <c r="B14" s="90"/>
      <c r="C14" s="51"/>
      <c r="D14" s="92"/>
      <c r="E14" s="93"/>
      <c r="F14" s="93"/>
      <c r="G14" s="94"/>
      <c r="I14" s="98" t="s">
        <v>0</v>
      </c>
      <c r="J14" s="79"/>
      <c r="K14" s="79"/>
      <c r="L14" s="79"/>
      <c r="M14" s="79"/>
      <c r="N14" s="79" t="s">
        <v>1</v>
      </c>
      <c r="O14" s="79" t="s">
        <v>2</v>
      </c>
      <c r="P14" s="79"/>
      <c r="Q14" s="100" t="s">
        <v>3</v>
      </c>
      <c r="R14" s="101"/>
      <c r="S14" s="102"/>
      <c r="T14" s="79" t="s">
        <v>4</v>
      </c>
      <c r="U14" s="79"/>
      <c r="V14" s="79"/>
      <c r="W14" s="79"/>
      <c r="X14" s="79"/>
      <c r="Y14" s="79"/>
      <c r="Z14" s="80"/>
      <c r="AB14" s="83"/>
      <c r="AC14" s="83"/>
      <c r="AD14" s="83"/>
      <c r="AE14" s="83"/>
      <c r="AF14" s="83"/>
      <c r="AG14" s="83"/>
      <c r="AH14" s="83"/>
      <c r="AI14" s="83"/>
      <c r="AJ14" s="83"/>
      <c r="AK14" s="21"/>
      <c r="AL14" s="14">
        <v>9</v>
      </c>
      <c r="AM14" s="15">
        <v>15</v>
      </c>
      <c r="AN14" s="15" t="str">
        <f t="shared" si="0"/>
        <v>915</v>
      </c>
      <c r="AO14" s="15"/>
      <c r="AP14" s="19"/>
    </row>
    <row r="15" spans="1:49" ht="9.9499999999999993" customHeight="1">
      <c r="A15" s="54"/>
      <c r="B15" s="91"/>
      <c r="C15" s="55"/>
      <c r="D15" s="95"/>
      <c r="E15" s="96"/>
      <c r="F15" s="96"/>
      <c r="G15" s="97"/>
      <c r="I15" s="99"/>
      <c r="J15" s="81"/>
      <c r="K15" s="81"/>
      <c r="L15" s="81"/>
      <c r="M15" s="81"/>
      <c r="N15" s="81"/>
      <c r="O15" s="81"/>
      <c r="P15" s="81"/>
      <c r="Q15" s="54"/>
      <c r="R15" s="91"/>
      <c r="S15" s="55"/>
      <c r="T15" s="81"/>
      <c r="U15" s="81"/>
      <c r="V15" s="81"/>
      <c r="W15" s="81"/>
      <c r="X15" s="81"/>
      <c r="Y15" s="81"/>
      <c r="Z15" s="82"/>
      <c r="AB15" s="83"/>
      <c r="AC15" s="83"/>
      <c r="AD15" s="83"/>
      <c r="AE15" s="83"/>
      <c r="AF15" s="83"/>
      <c r="AG15" s="83"/>
      <c r="AH15" s="83"/>
      <c r="AI15" s="83"/>
      <c r="AJ15" s="83"/>
      <c r="AK15" s="21"/>
      <c r="AL15" s="14">
        <v>9</v>
      </c>
      <c r="AM15" s="15">
        <v>30</v>
      </c>
      <c r="AN15" s="15" t="str">
        <f t="shared" si="0"/>
        <v>930</v>
      </c>
      <c r="AO15" s="15"/>
      <c r="AP15" s="19"/>
    </row>
    <row r="16" spans="1:49" ht="9.9499999999999993" customHeight="1">
      <c r="A16" s="7"/>
      <c r="B16" s="7"/>
      <c r="C16" s="7"/>
      <c r="D16" s="35"/>
      <c r="E16" s="7"/>
      <c r="F16" s="7"/>
      <c r="G16" s="7"/>
      <c r="I16" s="65"/>
      <c r="J16" s="66"/>
      <c r="K16" s="66"/>
      <c r="L16" s="66"/>
      <c r="M16" s="66"/>
      <c r="N16" s="69"/>
      <c r="O16" s="71"/>
      <c r="P16" s="71"/>
      <c r="Q16" s="73"/>
      <c r="R16" s="74"/>
      <c r="S16" s="75"/>
      <c r="T16" s="84" t="str">
        <f>IF(I16="","",O16*Q16)</f>
        <v/>
      </c>
      <c r="U16" s="85"/>
      <c r="V16" s="85"/>
      <c r="W16" s="85"/>
      <c r="X16" s="85"/>
      <c r="Y16" s="85"/>
      <c r="Z16" s="86"/>
      <c r="AB16" s="83" t="str">
        <f>IF(D14="","取引先コードが未入力です","")</f>
        <v>取引先コードが未入力です</v>
      </c>
      <c r="AC16" s="83"/>
      <c r="AD16" s="83"/>
      <c r="AE16" s="83"/>
      <c r="AF16" s="83"/>
      <c r="AG16" s="83"/>
      <c r="AH16" s="83"/>
      <c r="AI16" s="83"/>
      <c r="AJ16" s="83"/>
      <c r="AK16" s="21"/>
      <c r="AL16" s="14">
        <v>10</v>
      </c>
      <c r="AM16" s="15">
        <v>15</v>
      </c>
      <c r="AN16" s="15" t="str">
        <f t="shared" si="0"/>
        <v>1015</v>
      </c>
      <c r="AO16" s="15"/>
      <c r="AP16" s="19"/>
    </row>
    <row r="17" spans="1:42" ht="9.9499999999999993" customHeight="1">
      <c r="A17" s="50" t="s">
        <v>27</v>
      </c>
      <c r="B17" s="51"/>
      <c r="C17" s="56"/>
      <c r="D17" s="57"/>
      <c r="E17" s="57"/>
      <c r="F17" s="57"/>
      <c r="G17" s="58"/>
      <c r="I17" s="67"/>
      <c r="J17" s="68"/>
      <c r="K17" s="68"/>
      <c r="L17" s="68"/>
      <c r="M17" s="68"/>
      <c r="N17" s="70"/>
      <c r="O17" s="72"/>
      <c r="P17" s="72"/>
      <c r="Q17" s="76"/>
      <c r="R17" s="77"/>
      <c r="S17" s="78"/>
      <c r="T17" s="87"/>
      <c r="U17" s="88"/>
      <c r="V17" s="88"/>
      <c r="W17" s="88"/>
      <c r="X17" s="88"/>
      <c r="Y17" s="88"/>
      <c r="Z17" s="89"/>
      <c r="AB17" s="83"/>
      <c r="AC17" s="83"/>
      <c r="AD17" s="83"/>
      <c r="AE17" s="83"/>
      <c r="AF17" s="83"/>
      <c r="AG17" s="83"/>
      <c r="AH17" s="83"/>
      <c r="AI17" s="83"/>
      <c r="AJ17" s="83"/>
      <c r="AK17" s="21"/>
      <c r="AL17" s="14">
        <v>11</v>
      </c>
      <c r="AM17" s="15">
        <v>15</v>
      </c>
      <c r="AN17" s="15" t="str">
        <f t="shared" si="0"/>
        <v>1115</v>
      </c>
      <c r="AO17" s="15"/>
      <c r="AP17" s="19"/>
    </row>
    <row r="18" spans="1:42" ht="9.9499999999999993" customHeight="1">
      <c r="A18" s="52"/>
      <c r="B18" s="53"/>
      <c r="C18" s="59"/>
      <c r="D18" s="60"/>
      <c r="E18" s="60"/>
      <c r="F18" s="60"/>
      <c r="G18" s="61"/>
      <c r="I18" s="65"/>
      <c r="J18" s="66"/>
      <c r="K18" s="66"/>
      <c r="L18" s="66"/>
      <c r="M18" s="66"/>
      <c r="N18" s="69"/>
      <c r="O18" s="71"/>
      <c r="P18" s="71"/>
      <c r="Q18" s="73"/>
      <c r="R18" s="74"/>
      <c r="S18" s="75"/>
      <c r="T18" s="84" t="str">
        <f t="shared" ref="T18" si="1">IF(I18="","",O18*Q18)</f>
        <v/>
      </c>
      <c r="U18" s="85"/>
      <c r="V18" s="85"/>
      <c r="W18" s="85"/>
      <c r="X18" s="85"/>
      <c r="Y18" s="85"/>
      <c r="Z18" s="86"/>
      <c r="AB18" s="83" t="str">
        <f>IF(C17="","取引名が未入力です","")</f>
        <v>取引名が未入力です</v>
      </c>
      <c r="AC18" s="83"/>
      <c r="AD18" s="83"/>
      <c r="AE18" s="83"/>
      <c r="AF18" s="83"/>
      <c r="AG18" s="83"/>
      <c r="AH18" s="83"/>
      <c r="AI18" s="83"/>
      <c r="AJ18" s="83"/>
      <c r="AK18" s="21"/>
      <c r="AL18" s="14">
        <v>12</v>
      </c>
      <c r="AM18" s="15">
        <v>15</v>
      </c>
      <c r="AN18" s="15" t="str">
        <f t="shared" si="0"/>
        <v>1215</v>
      </c>
      <c r="AO18" s="15"/>
      <c r="AP18" s="19"/>
    </row>
    <row r="19" spans="1:42" ht="9.9499999999999993" customHeight="1">
      <c r="A19" s="52"/>
      <c r="B19" s="53"/>
      <c r="C19" s="59"/>
      <c r="D19" s="60"/>
      <c r="E19" s="60"/>
      <c r="F19" s="60"/>
      <c r="G19" s="61"/>
      <c r="I19" s="67"/>
      <c r="J19" s="68"/>
      <c r="K19" s="68"/>
      <c r="L19" s="68"/>
      <c r="M19" s="68"/>
      <c r="N19" s="70"/>
      <c r="O19" s="72"/>
      <c r="P19" s="72"/>
      <c r="Q19" s="76"/>
      <c r="R19" s="77"/>
      <c r="S19" s="78"/>
      <c r="T19" s="87"/>
      <c r="U19" s="88"/>
      <c r="V19" s="88"/>
      <c r="W19" s="88"/>
      <c r="X19" s="88"/>
      <c r="Y19" s="88"/>
      <c r="Z19" s="89"/>
      <c r="AB19" s="83"/>
      <c r="AC19" s="83"/>
      <c r="AD19" s="83"/>
      <c r="AE19" s="83"/>
      <c r="AF19" s="83"/>
      <c r="AG19" s="83"/>
      <c r="AH19" s="83"/>
      <c r="AI19" s="83"/>
      <c r="AJ19" s="83"/>
      <c r="AK19" s="21"/>
      <c r="AL19" s="14">
        <v>12</v>
      </c>
      <c r="AM19" s="15">
        <v>31</v>
      </c>
      <c r="AN19" s="15" t="str">
        <f t="shared" si="0"/>
        <v>1231</v>
      </c>
      <c r="AO19" s="15"/>
      <c r="AP19" s="19"/>
    </row>
    <row r="20" spans="1:42" ht="9.9499999999999993" customHeight="1">
      <c r="A20" s="52"/>
      <c r="B20" s="53"/>
      <c r="C20" s="59"/>
      <c r="D20" s="60"/>
      <c r="E20" s="60"/>
      <c r="F20" s="60"/>
      <c r="G20" s="61"/>
      <c r="I20" s="65"/>
      <c r="J20" s="66"/>
      <c r="K20" s="66"/>
      <c r="L20" s="66"/>
      <c r="M20" s="66"/>
      <c r="N20" s="69"/>
      <c r="O20" s="71"/>
      <c r="P20" s="71"/>
      <c r="Q20" s="73"/>
      <c r="R20" s="74"/>
      <c r="S20" s="75"/>
      <c r="T20" s="84" t="str">
        <f t="shared" ref="T20" si="2">IF(I20="","",O20*Q20)</f>
        <v/>
      </c>
      <c r="U20" s="85"/>
      <c r="V20" s="85"/>
      <c r="W20" s="85"/>
      <c r="X20" s="85"/>
      <c r="Y20" s="85"/>
      <c r="Z20" s="86"/>
      <c r="AB20" s="83"/>
      <c r="AC20" s="83"/>
      <c r="AD20" s="83"/>
      <c r="AE20" s="83"/>
      <c r="AF20" s="83"/>
      <c r="AG20" s="83"/>
      <c r="AH20" s="83"/>
      <c r="AI20" s="83"/>
      <c r="AJ20" s="83"/>
      <c r="AK20" s="21"/>
      <c r="AL20" s="14">
        <v>1</v>
      </c>
      <c r="AM20" s="15">
        <v>15</v>
      </c>
      <c r="AN20" s="15" t="str">
        <f t="shared" si="0"/>
        <v>115</v>
      </c>
      <c r="AO20" s="15"/>
      <c r="AP20" s="19"/>
    </row>
    <row r="21" spans="1:42" ht="9.9499999999999993" customHeight="1">
      <c r="A21" s="54"/>
      <c r="B21" s="55"/>
      <c r="C21" s="62"/>
      <c r="D21" s="63"/>
      <c r="E21" s="63"/>
      <c r="F21" s="63"/>
      <c r="G21" s="64"/>
      <c r="I21" s="67"/>
      <c r="J21" s="68"/>
      <c r="K21" s="68"/>
      <c r="L21" s="68"/>
      <c r="M21" s="68"/>
      <c r="N21" s="70"/>
      <c r="O21" s="72"/>
      <c r="P21" s="72"/>
      <c r="Q21" s="76"/>
      <c r="R21" s="77"/>
      <c r="S21" s="78"/>
      <c r="T21" s="87"/>
      <c r="U21" s="88"/>
      <c r="V21" s="88"/>
      <c r="W21" s="88"/>
      <c r="X21" s="88"/>
      <c r="Y21" s="88"/>
      <c r="Z21" s="89"/>
      <c r="AB21" s="83"/>
      <c r="AC21" s="83"/>
      <c r="AD21" s="83"/>
      <c r="AE21" s="83"/>
      <c r="AF21" s="83"/>
      <c r="AG21" s="83"/>
      <c r="AH21" s="83"/>
      <c r="AI21" s="83"/>
      <c r="AJ21" s="83"/>
      <c r="AK21" s="21"/>
      <c r="AL21" s="14">
        <v>2</v>
      </c>
      <c r="AM21" s="15">
        <v>15</v>
      </c>
      <c r="AN21" s="15" t="str">
        <f t="shared" si="0"/>
        <v>215</v>
      </c>
      <c r="AO21" s="15"/>
      <c r="AP21" s="19"/>
    </row>
    <row r="22" spans="1:42" ht="9.9499999999999993" customHeight="1">
      <c r="C22" s="35"/>
      <c r="I22" s="65"/>
      <c r="J22" s="66"/>
      <c r="K22" s="66"/>
      <c r="L22" s="66"/>
      <c r="M22" s="66"/>
      <c r="N22" s="69"/>
      <c r="O22" s="71"/>
      <c r="P22" s="71"/>
      <c r="Q22" s="73"/>
      <c r="R22" s="74"/>
      <c r="S22" s="75"/>
      <c r="T22" s="84" t="str">
        <f t="shared" ref="T22" si="3">IF(I22="","",O22*Q22)</f>
        <v/>
      </c>
      <c r="U22" s="85"/>
      <c r="V22" s="85"/>
      <c r="W22" s="85"/>
      <c r="X22" s="85"/>
      <c r="Y22" s="85"/>
      <c r="Z22" s="86"/>
      <c r="AB22" s="83" t="str">
        <f>IF(D23="","登録番号を入力してください","")</f>
        <v>登録番号を入力してください</v>
      </c>
      <c r="AC22" s="83"/>
      <c r="AD22" s="83"/>
      <c r="AE22" s="83"/>
      <c r="AF22" s="83"/>
      <c r="AG22" s="83"/>
      <c r="AH22" s="83"/>
      <c r="AI22" s="83"/>
      <c r="AJ22" s="83"/>
      <c r="AK22" s="21"/>
      <c r="AL22" s="14">
        <v>3</v>
      </c>
      <c r="AM22" s="15">
        <v>15</v>
      </c>
      <c r="AN22" s="15" t="str">
        <f t="shared" si="0"/>
        <v>315</v>
      </c>
      <c r="AO22" s="15"/>
      <c r="AP22" s="19"/>
    </row>
    <row r="23" spans="1:42" ht="9.9499999999999993" customHeight="1">
      <c r="A23" s="103" t="s">
        <v>5</v>
      </c>
      <c r="B23" s="103"/>
      <c r="C23" s="105" t="s">
        <v>34</v>
      </c>
      <c r="D23" s="108"/>
      <c r="E23" s="108"/>
      <c r="F23" s="108"/>
      <c r="G23" s="109"/>
      <c r="I23" s="67"/>
      <c r="J23" s="68"/>
      <c r="K23" s="68"/>
      <c r="L23" s="68"/>
      <c r="M23" s="68"/>
      <c r="N23" s="70"/>
      <c r="O23" s="72"/>
      <c r="P23" s="72"/>
      <c r="Q23" s="76"/>
      <c r="R23" s="77"/>
      <c r="S23" s="78"/>
      <c r="T23" s="87"/>
      <c r="U23" s="88"/>
      <c r="V23" s="88"/>
      <c r="W23" s="88"/>
      <c r="X23" s="88"/>
      <c r="Y23" s="88"/>
      <c r="Z23" s="89"/>
      <c r="AB23" s="83"/>
      <c r="AC23" s="83"/>
      <c r="AD23" s="83"/>
      <c r="AE23" s="83"/>
      <c r="AF23" s="83"/>
      <c r="AG23" s="83"/>
      <c r="AH23" s="83"/>
      <c r="AI23" s="83"/>
      <c r="AJ23" s="83"/>
      <c r="AK23" s="21"/>
      <c r="AL23" s="14">
        <v>3</v>
      </c>
      <c r="AM23" s="15">
        <v>31</v>
      </c>
      <c r="AN23" s="15" t="str">
        <f t="shared" si="0"/>
        <v>331</v>
      </c>
      <c r="AO23" s="15"/>
      <c r="AP23" s="19"/>
    </row>
    <row r="24" spans="1:42" ht="9.9499999999999993" customHeight="1">
      <c r="A24" s="104"/>
      <c r="B24" s="104"/>
      <c r="C24" s="106"/>
      <c r="D24" s="110"/>
      <c r="E24" s="110"/>
      <c r="F24" s="110"/>
      <c r="G24" s="111"/>
      <c r="I24" s="65"/>
      <c r="J24" s="66"/>
      <c r="K24" s="66"/>
      <c r="L24" s="66"/>
      <c r="M24" s="66"/>
      <c r="N24" s="69"/>
      <c r="O24" s="71"/>
      <c r="P24" s="71"/>
      <c r="Q24" s="73"/>
      <c r="R24" s="74"/>
      <c r="S24" s="75"/>
      <c r="T24" s="84" t="str">
        <f t="shared" ref="T24" si="4">IF(I24="","",O24*Q24)</f>
        <v/>
      </c>
      <c r="U24" s="85"/>
      <c r="V24" s="85"/>
      <c r="W24" s="85"/>
      <c r="X24" s="85"/>
      <c r="Y24" s="85"/>
      <c r="Z24" s="86"/>
      <c r="AB24" s="83" t="str">
        <f>IF(D23="","登録がない場合は「登録なし｝と入力","")</f>
        <v>登録がない場合は「登録なし｝と入力</v>
      </c>
      <c r="AC24" s="83"/>
      <c r="AD24" s="83"/>
      <c r="AE24" s="83"/>
      <c r="AF24" s="83"/>
      <c r="AG24" s="83"/>
      <c r="AH24" s="83"/>
      <c r="AI24" s="83"/>
      <c r="AJ24" s="83"/>
      <c r="AK24" s="21"/>
      <c r="AL24" s="16"/>
      <c r="AM24" s="17"/>
      <c r="AN24" s="17"/>
      <c r="AO24" s="17"/>
      <c r="AP24" s="20">
        <f>SUM(AP8:AP23)</f>
        <v>9</v>
      </c>
    </row>
    <row r="25" spans="1:42" ht="9.9499999999999993" customHeight="1">
      <c r="A25" s="81"/>
      <c r="B25" s="81"/>
      <c r="C25" s="107"/>
      <c r="D25" s="112"/>
      <c r="E25" s="112"/>
      <c r="F25" s="112"/>
      <c r="G25" s="113"/>
      <c r="I25" s="67"/>
      <c r="J25" s="68"/>
      <c r="K25" s="68"/>
      <c r="L25" s="68"/>
      <c r="M25" s="68"/>
      <c r="N25" s="70"/>
      <c r="O25" s="72"/>
      <c r="P25" s="72"/>
      <c r="Q25" s="76"/>
      <c r="R25" s="77"/>
      <c r="S25" s="78"/>
      <c r="T25" s="87"/>
      <c r="U25" s="88"/>
      <c r="V25" s="88"/>
      <c r="W25" s="88"/>
      <c r="X25" s="88"/>
      <c r="Y25" s="88"/>
      <c r="Z25" s="89"/>
      <c r="AB25" s="83"/>
      <c r="AC25" s="83"/>
      <c r="AD25" s="83"/>
      <c r="AE25" s="83"/>
      <c r="AF25" s="83"/>
      <c r="AG25" s="83"/>
      <c r="AH25" s="83"/>
      <c r="AI25" s="83"/>
      <c r="AJ25" s="83"/>
      <c r="AK25" s="21"/>
    </row>
    <row r="26" spans="1:42" ht="9.9499999999999993" customHeight="1">
      <c r="D26" s="6" t="str">
        <f>IF(OR($AV$1=13,$D$23=""),"","登録番号をご確認ください")</f>
        <v/>
      </c>
      <c r="I26" s="65"/>
      <c r="J26" s="66"/>
      <c r="K26" s="66"/>
      <c r="L26" s="66"/>
      <c r="M26" s="66"/>
      <c r="N26" s="69"/>
      <c r="O26" s="71"/>
      <c r="P26" s="71"/>
      <c r="Q26" s="73"/>
      <c r="R26" s="74"/>
      <c r="S26" s="75"/>
      <c r="T26" s="84" t="str">
        <f t="shared" ref="T26" si="5">IF(I26="","",O26*Q26)</f>
        <v/>
      </c>
      <c r="U26" s="85"/>
      <c r="V26" s="85"/>
      <c r="W26" s="85"/>
      <c r="X26" s="85"/>
      <c r="Y26" s="85"/>
      <c r="Z26" s="86"/>
      <c r="AB26" s="83" t="str">
        <f>IF(D23="","",IF(OR(D23="登録なし",LEN(D23)=13),"","登録番号のケタは合っていますか？"))</f>
        <v/>
      </c>
      <c r="AC26" s="83"/>
      <c r="AD26" s="83"/>
      <c r="AE26" s="83"/>
      <c r="AF26" s="83"/>
      <c r="AG26" s="83"/>
      <c r="AH26" s="83"/>
      <c r="AI26" s="83"/>
      <c r="AJ26" s="83"/>
      <c r="AK26" s="21"/>
    </row>
    <row r="27" spans="1:42" ht="9.9499999999999993" customHeight="1">
      <c r="A27" s="103" t="s">
        <v>6</v>
      </c>
      <c r="B27" s="103"/>
      <c r="C27" s="114"/>
      <c r="D27" s="114"/>
      <c r="E27" s="114"/>
      <c r="F27" s="114"/>
      <c r="G27" s="114"/>
      <c r="I27" s="67"/>
      <c r="J27" s="68"/>
      <c r="K27" s="68"/>
      <c r="L27" s="68"/>
      <c r="M27" s="68"/>
      <c r="N27" s="70"/>
      <c r="O27" s="72"/>
      <c r="P27" s="72"/>
      <c r="Q27" s="76"/>
      <c r="R27" s="77"/>
      <c r="S27" s="78"/>
      <c r="T27" s="87"/>
      <c r="U27" s="88"/>
      <c r="V27" s="88"/>
      <c r="W27" s="88"/>
      <c r="X27" s="88"/>
      <c r="Y27" s="88"/>
      <c r="Z27" s="89"/>
      <c r="AB27" s="83"/>
      <c r="AC27" s="83"/>
      <c r="AD27" s="83"/>
      <c r="AE27" s="83"/>
      <c r="AF27" s="83"/>
      <c r="AG27" s="83"/>
      <c r="AH27" s="83"/>
      <c r="AI27" s="83"/>
      <c r="AJ27" s="83"/>
      <c r="AK27" s="21"/>
    </row>
    <row r="28" spans="1:42" ht="9.9499999999999993" customHeight="1">
      <c r="A28" s="104"/>
      <c r="B28" s="104"/>
      <c r="C28" s="115"/>
      <c r="D28" s="115"/>
      <c r="E28" s="115"/>
      <c r="F28" s="115"/>
      <c r="G28" s="115"/>
      <c r="I28" s="65"/>
      <c r="J28" s="66"/>
      <c r="K28" s="66"/>
      <c r="L28" s="66"/>
      <c r="M28" s="66"/>
      <c r="N28" s="69"/>
      <c r="O28" s="71"/>
      <c r="P28" s="71"/>
      <c r="Q28" s="73"/>
      <c r="R28" s="74"/>
      <c r="S28" s="75"/>
      <c r="T28" s="84" t="str">
        <f t="shared" ref="T28" si="6">IF(I28="","",O28*Q28)</f>
        <v/>
      </c>
      <c r="U28" s="85"/>
      <c r="V28" s="85"/>
      <c r="W28" s="85"/>
      <c r="X28" s="85"/>
      <c r="Y28" s="85"/>
      <c r="Z28" s="86"/>
      <c r="AB28" s="83" t="str">
        <f>IF(C27="","工事番号が未入力です","")</f>
        <v>工事番号が未入力です</v>
      </c>
      <c r="AC28" s="83"/>
      <c r="AD28" s="83"/>
      <c r="AE28" s="83"/>
      <c r="AF28" s="83"/>
      <c r="AG28" s="83"/>
      <c r="AH28" s="83"/>
      <c r="AI28" s="83"/>
      <c r="AJ28" s="83"/>
      <c r="AK28" s="21"/>
    </row>
    <row r="29" spans="1:42" ht="9.9499999999999993" customHeight="1">
      <c r="A29" s="81"/>
      <c r="B29" s="81"/>
      <c r="C29" s="116"/>
      <c r="D29" s="116"/>
      <c r="E29" s="116"/>
      <c r="F29" s="116"/>
      <c r="G29" s="116"/>
      <c r="I29" s="67"/>
      <c r="J29" s="68"/>
      <c r="K29" s="68"/>
      <c r="L29" s="68"/>
      <c r="M29" s="68"/>
      <c r="N29" s="70"/>
      <c r="O29" s="72"/>
      <c r="P29" s="72"/>
      <c r="Q29" s="76"/>
      <c r="R29" s="77"/>
      <c r="S29" s="78"/>
      <c r="T29" s="87"/>
      <c r="U29" s="88"/>
      <c r="V29" s="88"/>
      <c r="W29" s="88"/>
      <c r="X29" s="88"/>
      <c r="Y29" s="88"/>
      <c r="Z29" s="89"/>
      <c r="AB29" s="83"/>
      <c r="AC29" s="83"/>
      <c r="AD29" s="83"/>
      <c r="AE29" s="83"/>
      <c r="AF29" s="83"/>
      <c r="AG29" s="83"/>
      <c r="AH29" s="83"/>
      <c r="AI29" s="83"/>
      <c r="AJ29" s="83"/>
      <c r="AK29" s="21"/>
    </row>
    <row r="30" spans="1:42" ht="9.9499999999999993" customHeight="1">
      <c r="D30" s="6" t="str">
        <f>IF(OR($AV$2=7,$C$27=""),"","工事番号をご確認ください")</f>
        <v/>
      </c>
      <c r="I30" s="65"/>
      <c r="J30" s="66"/>
      <c r="K30" s="66"/>
      <c r="L30" s="66"/>
      <c r="M30" s="66"/>
      <c r="N30" s="69"/>
      <c r="O30" s="71"/>
      <c r="P30" s="71"/>
      <c r="Q30" s="73"/>
      <c r="R30" s="74"/>
      <c r="S30" s="75"/>
      <c r="T30" s="84" t="str">
        <f t="shared" ref="T30" si="7">IF(I30="","",O30*Q30)</f>
        <v/>
      </c>
      <c r="U30" s="85"/>
      <c r="V30" s="85"/>
      <c r="W30" s="85"/>
      <c r="X30" s="85"/>
      <c r="Y30" s="85"/>
      <c r="Z30" s="86"/>
      <c r="AB30" s="83"/>
      <c r="AC30" s="83"/>
      <c r="AD30" s="83"/>
      <c r="AE30" s="83"/>
      <c r="AF30" s="83"/>
      <c r="AG30" s="83"/>
      <c r="AH30" s="83"/>
      <c r="AI30" s="83"/>
      <c r="AJ30" s="83"/>
      <c r="AK30" s="21"/>
    </row>
    <row r="31" spans="1:42" ht="9.9499999999999993" customHeight="1">
      <c r="A31" s="103" t="s">
        <v>7</v>
      </c>
      <c r="B31" s="103"/>
      <c r="C31" s="117"/>
      <c r="D31" s="117"/>
      <c r="E31" s="117"/>
      <c r="F31" s="117"/>
      <c r="G31" s="117"/>
      <c r="I31" s="67"/>
      <c r="J31" s="68"/>
      <c r="K31" s="68"/>
      <c r="L31" s="68"/>
      <c r="M31" s="68"/>
      <c r="N31" s="70"/>
      <c r="O31" s="72"/>
      <c r="P31" s="72"/>
      <c r="Q31" s="76"/>
      <c r="R31" s="77"/>
      <c r="S31" s="78"/>
      <c r="T31" s="87"/>
      <c r="U31" s="88"/>
      <c r="V31" s="88"/>
      <c r="W31" s="88"/>
      <c r="X31" s="88"/>
      <c r="Y31" s="88"/>
      <c r="Z31" s="89"/>
      <c r="AB31" s="83"/>
      <c r="AC31" s="83"/>
      <c r="AD31" s="83"/>
      <c r="AE31" s="83"/>
      <c r="AF31" s="83"/>
      <c r="AG31" s="83"/>
      <c r="AH31" s="83"/>
      <c r="AI31" s="83"/>
      <c r="AJ31" s="83"/>
      <c r="AK31" s="21"/>
    </row>
    <row r="32" spans="1:42" ht="9.9499999999999993" customHeight="1">
      <c r="A32" s="104"/>
      <c r="B32" s="104"/>
      <c r="C32" s="118"/>
      <c r="D32" s="118"/>
      <c r="E32" s="118"/>
      <c r="F32" s="118"/>
      <c r="G32" s="118"/>
      <c r="I32" s="65"/>
      <c r="J32" s="66"/>
      <c r="K32" s="66"/>
      <c r="L32" s="66"/>
      <c r="M32" s="66"/>
      <c r="N32" s="69"/>
      <c r="O32" s="71"/>
      <c r="P32" s="71"/>
      <c r="Q32" s="73"/>
      <c r="R32" s="74"/>
      <c r="S32" s="75"/>
      <c r="T32" s="84" t="str">
        <f t="shared" ref="T32" si="8">IF(I32="","",O32*Q32)</f>
        <v/>
      </c>
      <c r="U32" s="85"/>
      <c r="V32" s="85"/>
      <c r="W32" s="85"/>
      <c r="X32" s="85"/>
      <c r="Y32" s="85"/>
      <c r="Z32" s="86"/>
      <c r="AB32" s="83" t="str">
        <f>IF(C31="","工事件名が未入力です","")</f>
        <v>工事件名が未入力です</v>
      </c>
      <c r="AC32" s="83"/>
      <c r="AD32" s="83"/>
      <c r="AE32" s="83"/>
      <c r="AF32" s="83"/>
      <c r="AG32" s="83"/>
      <c r="AH32" s="83"/>
      <c r="AI32" s="83"/>
      <c r="AJ32" s="83"/>
      <c r="AK32" s="21"/>
    </row>
    <row r="33" spans="1:37" ht="9.9499999999999993" customHeight="1">
      <c r="A33" s="104"/>
      <c r="B33" s="104"/>
      <c r="C33" s="118"/>
      <c r="D33" s="118"/>
      <c r="E33" s="118"/>
      <c r="F33" s="118"/>
      <c r="G33" s="118"/>
      <c r="I33" s="67"/>
      <c r="J33" s="68"/>
      <c r="K33" s="68"/>
      <c r="L33" s="68"/>
      <c r="M33" s="68"/>
      <c r="N33" s="70"/>
      <c r="O33" s="72"/>
      <c r="P33" s="72"/>
      <c r="Q33" s="76"/>
      <c r="R33" s="77"/>
      <c r="S33" s="78"/>
      <c r="T33" s="87"/>
      <c r="U33" s="88"/>
      <c r="V33" s="88"/>
      <c r="W33" s="88"/>
      <c r="X33" s="88"/>
      <c r="Y33" s="88"/>
      <c r="Z33" s="89"/>
      <c r="AB33" s="83"/>
      <c r="AC33" s="83"/>
      <c r="AD33" s="83"/>
      <c r="AE33" s="83"/>
      <c r="AF33" s="83"/>
      <c r="AG33" s="83"/>
      <c r="AH33" s="83"/>
      <c r="AI33" s="83"/>
      <c r="AJ33" s="83"/>
      <c r="AK33" s="21"/>
    </row>
    <row r="34" spans="1:37" ht="9.9499999999999993" customHeight="1">
      <c r="A34" s="104"/>
      <c r="B34" s="104"/>
      <c r="C34" s="118"/>
      <c r="D34" s="118"/>
      <c r="E34" s="118"/>
      <c r="F34" s="118"/>
      <c r="G34" s="118"/>
      <c r="I34" s="65"/>
      <c r="J34" s="66"/>
      <c r="K34" s="66"/>
      <c r="L34" s="66"/>
      <c r="M34" s="66"/>
      <c r="N34" s="69"/>
      <c r="O34" s="71"/>
      <c r="P34" s="71"/>
      <c r="Q34" s="73"/>
      <c r="R34" s="74"/>
      <c r="S34" s="75"/>
      <c r="T34" s="84" t="str">
        <f t="shared" ref="T34" si="9">IF(I34="","",O34*Q34)</f>
        <v/>
      </c>
      <c r="U34" s="85"/>
      <c r="V34" s="85"/>
      <c r="W34" s="85"/>
      <c r="X34" s="85"/>
      <c r="Y34" s="85"/>
      <c r="Z34" s="86"/>
      <c r="AB34" s="83"/>
      <c r="AC34" s="83"/>
      <c r="AD34" s="83"/>
      <c r="AE34" s="83"/>
      <c r="AF34" s="83"/>
      <c r="AG34" s="83"/>
      <c r="AH34" s="83"/>
      <c r="AI34" s="83"/>
      <c r="AJ34" s="83"/>
      <c r="AK34" s="21"/>
    </row>
    <row r="35" spans="1:37" ht="9.9499999999999993" customHeight="1">
      <c r="A35" s="81"/>
      <c r="B35" s="81"/>
      <c r="C35" s="119"/>
      <c r="D35" s="119"/>
      <c r="E35" s="119"/>
      <c r="F35" s="119"/>
      <c r="G35" s="119"/>
      <c r="I35" s="67"/>
      <c r="J35" s="68"/>
      <c r="K35" s="68"/>
      <c r="L35" s="68"/>
      <c r="M35" s="68"/>
      <c r="N35" s="70"/>
      <c r="O35" s="72"/>
      <c r="P35" s="72"/>
      <c r="Q35" s="76"/>
      <c r="R35" s="77"/>
      <c r="S35" s="78"/>
      <c r="T35" s="87"/>
      <c r="U35" s="88"/>
      <c r="V35" s="88"/>
      <c r="W35" s="88"/>
      <c r="X35" s="88"/>
      <c r="Y35" s="88"/>
      <c r="Z35" s="89"/>
      <c r="AB35" s="83"/>
      <c r="AC35" s="83"/>
      <c r="AD35" s="83"/>
      <c r="AE35" s="83"/>
      <c r="AF35" s="83"/>
      <c r="AG35" s="83"/>
      <c r="AH35" s="83"/>
      <c r="AI35" s="83"/>
      <c r="AJ35" s="83"/>
      <c r="AK35" s="21"/>
    </row>
    <row r="36" spans="1:37" ht="9.9499999999999993" customHeight="1">
      <c r="I36" s="65"/>
      <c r="J36" s="66"/>
      <c r="K36" s="66"/>
      <c r="L36" s="66"/>
      <c r="M36" s="66"/>
      <c r="N36" s="69"/>
      <c r="O36" s="71"/>
      <c r="P36" s="71"/>
      <c r="Q36" s="73"/>
      <c r="R36" s="74"/>
      <c r="S36" s="75"/>
      <c r="T36" s="84" t="str">
        <f t="shared" ref="T36" si="10">IF(I36="","",O36*Q36)</f>
        <v/>
      </c>
      <c r="U36" s="85"/>
      <c r="V36" s="85"/>
      <c r="W36" s="85"/>
      <c r="X36" s="85"/>
      <c r="Y36" s="85"/>
      <c r="Z36" s="86"/>
      <c r="AB36" s="83"/>
      <c r="AC36" s="83"/>
      <c r="AD36" s="83"/>
      <c r="AE36" s="83"/>
      <c r="AF36" s="83"/>
      <c r="AG36" s="83"/>
      <c r="AH36" s="83"/>
      <c r="AI36" s="83"/>
      <c r="AJ36" s="83"/>
      <c r="AK36" s="21"/>
    </row>
    <row r="37" spans="1:37" ht="9.9499999999999993" customHeight="1">
      <c r="I37" s="67"/>
      <c r="J37" s="68"/>
      <c r="K37" s="68"/>
      <c r="L37" s="68"/>
      <c r="M37" s="68"/>
      <c r="N37" s="70"/>
      <c r="O37" s="72"/>
      <c r="P37" s="72"/>
      <c r="Q37" s="76"/>
      <c r="R37" s="77"/>
      <c r="S37" s="78"/>
      <c r="T37" s="87"/>
      <c r="U37" s="88"/>
      <c r="V37" s="88"/>
      <c r="W37" s="88"/>
      <c r="X37" s="88"/>
      <c r="Y37" s="88"/>
      <c r="Z37" s="89"/>
      <c r="AB37" s="83"/>
      <c r="AC37" s="83"/>
      <c r="AD37" s="83"/>
      <c r="AE37" s="83"/>
      <c r="AF37" s="83"/>
      <c r="AG37" s="83"/>
      <c r="AH37" s="83"/>
      <c r="AI37" s="83"/>
      <c r="AJ37" s="83"/>
      <c r="AK37" s="21"/>
    </row>
    <row r="38" spans="1:37" ht="9.9499999999999993" customHeight="1">
      <c r="I38" s="65"/>
      <c r="J38" s="66"/>
      <c r="K38" s="66"/>
      <c r="L38" s="66"/>
      <c r="M38" s="66"/>
      <c r="N38" s="69"/>
      <c r="O38" s="71"/>
      <c r="P38" s="71"/>
      <c r="Q38" s="73"/>
      <c r="R38" s="74"/>
      <c r="S38" s="75"/>
      <c r="T38" s="84" t="str">
        <f t="shared" ref="T38" si="11">IF(I38="","",O38*Q38)</f>
        <v/>
      </c>
      <c r="U38" s="85"/>
      <c r="V38" s="85"/>
      <c r="W38" s="85"/>
      <c r="X38" s="85"/>
      <c r="Y38" s="85"/>
      <c r="Z38" s="86"/>
      <c r="AB38" s="83"/>
      <c r="AC38" s="83"/>
      <c r="AD38" s="83"/>
      <c r="AE38" s="83"/>
      <c r="AF38" s="83"/>
      <c r="AG38" s="83"/>
      <c r="AH38" s="83"/>
      <c r="AI38" s="83"/>
      <c r="AJ38" s="83"/>
      <c r="AK38" s="21"/>
    </row>
    <row r="39" spans="1:37" ht="9.9499999999999993" customHeight="1">
      <c r="A39" s="141" t="s">
        <v>9</v>
      </c>
      <c r="B39" s="142"/>
      <c r="C39" s="2"/>
      <c r="D39" s="2"/>
      <c r="E39" s="2"/>
      <c r="F39" s="2"/>
      <c r="G39" s="3"/>
      <c r="I39" s="67"/>
      <c r="J39" s="68"/>
      <c r="K39" s="68"/>
      <c r="L39" s="68"/>
      <c r="M39" s="68"/>
      <c r="N39" s="70"/>
      <c r="O39" s="72"/>
      <c r="P39" s="72"/>
      <c r="Q39" s="76"/>
      <c r="R39" s="77"/>
      <c r="S39" s="78"/>
      <c r="T39" s="87"/>
      <c r="U39" s="88"/>
      <c r="V39" s="88"/>
      <c r="W39" s="88"/>
      <c r="X39" s="88"/>
      <c r="Y39" s="88"/>
      <c r="Z39" s="89"/>
      <c r="AB39" s="83"/>
      <c r="AC39" s="83"/>
      <c r="AD39" s="83"/>
      <c r="AE39" s="83"/>
      <c r="AF39" s="83"/>
      <c r="AG39" s="83"/>
      <c r="AH39" s="83"/>
      <c r="AI39" s="83"/>
      <c r="AJ39" s="83"/>
      <c r="AK39" s="21"/>
    </row>
    <row r="40" spans="1:37" ht="9.9499999999999993" customHeight="1">
      <c r="A40" s="143"/>
      <c r="B40" s="144"/>
      <c r="C40" s="4"/>
      <c r="D40" s="4"/>
      <c r="E40" s="4"/>
      <c r="F40" s="4"/>
      <c r="G40" s="5"/>
      <c r="I40" s="65"/>
      <c r="J40" s="66"/>
      <c r="K40" s="66"/>
      <c r="L40" s="66"/>
      <c r="M40" s="66"/>
      <c r="N40" s="69"/>
      <c r="O40" s="71"/>
      <c r="P40" s="71"/>
      <c r="Q40" s="73"/>
      <c r="R40" s="74"/>
      <c r="S40" s="75"/>
      <c r="T40" s="84" t="str">
        <f t="shared" ref="T40" si="12">IF(I40="","",O40*Q40)</f>
        <v/>
      </c>
      <c r="U40" s="85"/>
      <c r="V40" s="85"/>
      <c r="W40" s="85"/>
      <c r="X40" s="85"/>
      <c r="Y40" s="85"/>
      <c r="Z40" s="86"/>
      <c r="AB40" s="83"/>
      <c r="AC40" s="83"/>
      <c r="AD40" s="83"/>
      <c r="AE40" s="83"/>
      <c r="AF40" s="83"/>
      <c r="AG40" s="83"/>
      <c r="AH40" s="83"/>
      <c r="AI40" s="83"/>
      <c r="AJ40" s="83"/>
      <c r="AK40" s="21"/>
    </row>
    <row r="41" spans="1:37" ht="9.9499999999999993" customHeight="1" thickBot="1">
      <c r="A41" s="125"/>
      <c r="B41" s="126"/>
      <c r="C41" s="126"/>
      <c r="D41" s="126"/>
      <c r="E41" s="126"/>
      <c r="F41" s="126"/>
      <c r="G41" s="127"/>
      <c r="I41" s="145"/>
      <c r="J41" s="146"/>
      <c r="K41" s="146"/>
      <c r="L41" s="146"/>
      <c r="M41" s="146"/>
      <c r="N41" s="147"/>
      <c r="O41" s="148"/>
      <c r="P41" s="148"/>
      <c r="Q41" s="76"/>
      <c r="R41" s="77"/>
      <c r="S41" s="78"/>
      <c r="T41" s="87"/>
      <c r="U41" s="88"/>
      <c r="V41" s="88"/>
      <c r="W41" s="88"/>
      <c r="X41" s="88"/>
      <c r="Y41" s="88"/>
      <c r="Z41" s="89"/>
      <c r="AB41" s="83"/>
      <c r="AC41" s="83"/>
      <c r="AD41" s="83"/>
      <c r="AE41" s="83"/>
      <c r="AF41" s="83"/>
      <c r="AG41" s="83"/>
      <c r="AH41" s="83"/>
      <c r="AI41" s="83"/>
      <c r="AJ41" s="83"/>
      <c r="AK41" s="21"/>
    </row>
    <row r="42" spans="1:37" ht="9.9499999999999993" customHeight="1">
      <c r="A42" s="125"/>
      <c r="B42" s="126"/>
      <c r="C42" s="126"/>
      <c r="D42" s="126"/>
      <c r="E42" s="126"/>
      <c r="F42" s="126"/>
      <c r="G42" s="127"/>
      <c r="Q42" s="130" t="s">
        <v>18</v>
      </c>
      <c r="R42" s="124"/>
      <c r="S42" s="124"/>
      <c r="T42" s="120" t="str">
        <f>IF(D23="","",SUM(T16:Z41))</f>
        <v/>
      </c>
      <c r="U42" s="120"/>
      <c r="V42" s="120"/>
      <c r="W42" s="120"/>
      <c r="X42" s="120"/>
      <c r="Y42" s="120"/>
      <c r="Z42" s="121"/>
      <c r="AB42" s="83"/>
      <c r="AC42" s="83"/>
      <c r="AD42" s="83"/>
      <c r="AE42" s="83"/>
      <c r="AF42" s="83"/>
      <c r="AG42" s="83"/>
      <c r="AH42" s="83"/>
      <c r="AI42" s="83"/>
      <c r="AJ42" s="83"/>
    </row>
    <row r="43" spans="1:37" ht="9.9499999999999993" customHeight="1">
      <c r="A43" s="125"/>
      <c r="B43" s="126"/>
      <c r="C43" s="126"/>
      <c r="D43" s="126"/>
      <c r="E43" s="126"/>
      <c r="F43" s="126"/>
      <c r="G43" s="127"/>
      <c r="Q43" s="130"/>
      <c r="R43" s="124"/>
      <c r="S43" s="124"/>
      <c r="T43" s="120"/>
      <c r="U43" s="120"/>
      <c r="V43" s="120"/>
      <c r="W43" s="120"/>
      <c r="X43" s="120"/>
      <c r="Y43" s="120"/>
      <c r="Z43" s="121"/>
      <c r="AB43" s="83"/>
      <c r="AC43" s="83"/>
      <c r="AD43" s="83"/>
      <c r="AE43" s="83"/>
      <c r="AF43" s="83"/>
      <c r="AG43" s="83"/>
      <c r="AH43" s="83"/>
      <c r="AI43" s="83"/>
      <c r="AJ43" s="83"/>
    </row>
    <row r="44" spans="1:37" ht="9.9499999999999993" customHeight="1">
      <c r="A44" s="125"/>
      <c r="B44" s="126"/>
      <c r="C44" s="126"/>
      <c r="D44" s="126"/>
      <c r="E44" s="126"/>
      <c r="F44" s="126"/>
      <c r="G44" s="127"/>
      <c r="I44" s="124" t="s">
        <v>10</v>
      </c>
      <c r="J44" s="124"/>
      <c r="K44" s="124" t="s">
        <v>15</v>
      </c>
      <c r="L44" s="124"/>
      <c r="Q44" s="130"/>
      <c r="R44" s="124"/>
      <c r="S44" s="124"/>
      <c r="T44" s="120"/>
      <c r="U44" s="120"/>
      <c r="V44" s="120"/>
      <c r="W44" s="120"/>
      <c r="X44" s="120"/>
      <c r="Y44" s="120"/>
      <c r="Z44" s="121"/>
    </row>
    <row r="45" spans="1:37" ht="9.9499999999999993" customHeight="1">
      <c r="A45" s="125"/>
      <c r="B45" s="126"/>
      <c r="C45" s="126"/>
      <c r="D45" s="126"/>
      <c r="E45" s="126"/>
      <c r="F45" s="126"/>
      <c r="G45" s="127"/>
      <c r="I45" s="124"/>
      <c r="J45" s="124"/>
      <c r="K45" s="124"/>
      <c r="L45" s="124"/>
      <c r="Q45" s="130" t="s">
        <v>8</v>
      </c>
      <c r="R45" s="124"/>
      <c r="S45" s="124"/>
      <c r="T45" s="120" t="str">
        <f>IF(D23="","",ROUNDDOWN(T42*0.1,0))</f>
        <v/>
      </c>
      <c r="U45" s="120"/>
      <c r="V45" s="120"/>
      <c r="W45" s="120"/>
      <c r="X45" s="120"/>
      <c r="Y45" s="120"/>
      <c r="Z45" s="121"/>
    </row>
    <row r="46" spans="1:37" ht="9.9499999999999993" customHeight="1">
      <c r="A46" s="125"/>
      <c r="B46" s="126"/>
      <c r="C46" s="126"/>
      <c r="D46" s="126"/>
      <c r="E46" s="126"/>
      <c r="F46" s="126"/>
      <c r="G46" s="127"/>
      <c r="I46" s="124"/>
      <c r="J46" s="124"/>
      <c r="K46" s="124"/>
      <c r="L46" s="124"/>
      <c r="Q46" s="130"/>
      <c r="R46" s="124"/>
      <c r="S46" s="124"/>
      <c r="T46" s="120"/>
      <c r="U46" s="120"/>
      <c r="V46" s="120"/>
      <c r="W46" s="120"/>
      <c r="X46" s="120"/>
      <c r="Y46" s="120"/>
      <c r="Z46" s="121"/>
    </row>
    <row r="47" spans="1:37" ht="9.9499999999999993" customHeight="1" thickBot="1">
      <c r="A47" s="125"/>
      <c r="B47" s="126"/>
      <c r="C47" s="126"/>
      <c r="D47" s="126"/>
      <c r="E47" s="126"/>
      <c r="F47" s="126"/>
      <c r="G47" s="127"/>
      <c r="I47" s="124"/>
      <c r="J47" s="124"/>
      <c r="K47" s="124"/>
      <c r="L47" s="124"/>
      <c r="Q47" s="140"/>
      <c r="R47" s="103"/>
      <c r="S47" s="103"/>
      <c r="T47" s="122"/>
      <c r="U47" s="122"/>
      <c r="V47" s="122"/>
      <c r="W47" s="122"/>
      <c r="X47" s="122"/>
      <c r="Y47" s="122"/>
      <c r="Z47" s="123"/>
    </row>
    <row r="48" spans="1:37" ht="9.9499999999999993" customHeight="1" thickTop="1">
      <c r="A48" s="125"/>
      <c r="B48" s="126"/>
      <c r="C48" s="126"/>
      <c r="D48" s="126"/>
      <c r="E48" s="126"/>
      <c r="F48" s="126"/>
      <c r="G48" s="127"/>
      <c r="I48" s="124"/>
      <c r="J48" s="124"/>
      <c r="K48" s="124"/>
      <c r="L48" s="124"/>
      <c r="Q48" s="128" t="s">
        <v>17</v>
      </c>
      <c r="R48" s="129"/>
      <c r="S48" s="129"/>
      <c r="T48" s="133" t="str">
        <f>IF(D23="","",T42+T45)</f>
        <v/>
      </c>
      <c r="U48" s="133"/>
      <c r="V48" s="133"/>
      <c r="W48" s="133"/>
      <c r="X48" s="133"/>
      <c r="Y48" s="133"/>
      <c r="Z48" s="134"/>
    </row>
    <row r="49" spans="1:26" ht="9.9499999999999993" customHeight="1">
      <c r="A49" s="125"/>
      <c r="B49" s="126"/>
      <c r="C49" s="126"/>
      <c r="D49" s="126"/>
      <c r="E49" s="126"/>
      <c r="F49" s="126"/>
      <c r="G49" s="127"/>
      <c r="I49" s="124"/>
      <c r="J49" s="124"/>
      <c r="K49" s="124"/>
      <c r="L49" s="124"/>
      <c r="Q49" s="130"/>
      <c r="R49" s="124"/>
      <c r="S49" s="124"/>
      <c r="T49" s="120"/>
      <c r="U49" s="120"/>
      <c r="V49" s="120"/>
      <c r="W49" s="120"/>
      <c r="X49" s="120"/>
      <c r="Y49" s="120"/>
      <c r="Z49" s="121"/>
    </row>
    <row r="50" spans="1:26" ht="9.9499999999999993" customHeight="1" thickBot="1">
      <c r="A50" s="137"/>
      <c r="B50" s="138"/>
      <c r="C50" s="138"/>
      <c r="D50" s="138"/>
      <c r="E50" s="138"/>
      <c r="F50" s="138"/>
      <c r="G50" s="139"/>
      <c r="I50" s="124"/>
      <c r="J50" s="124"/>
      <c r="K50" s="124"/>
      <c r="L50" s="124"/>
      <c r="Q50" s="131"/>
      <c r="R50" s="132"/>
      <c r="S50" s="132"/>
      <c r="T50" s="135"/>
      <c r="U50" s="135"/>
      <c r="V50" s="135"/>
      <c r="W50" s="135"/>
      <c r="X50" s="135"/>
      <c r="Y50" s="135"/>
      <c r="Z50" s="136"/>
    </row>
    <row r="51" spans="1:26" ht="9.9499999999999993" customHeight="1">
      <c r="B51" s="8"/>
      <c r="C51" s="8"/>
      <c r="D51" s="8"/>
      <c r="E51" s="8"/>
      <c r="F51" s="8"/>
      <c r="G51" s="8"/>
      <c r="H51" s="48" t="s">
        <v>21</v>
      </c>
      <c r="I51" s="48"/>
      <c r="J51" s="48"/>
      <c r="K51" s="48"/>
      <c r="L51" s="48"/>
      <c r="M51" s="48"/>
      <c r="N51" s="48"/>
      <c r="O51" s="4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9.9499999999999993" customHeight="1">
      <c r="A52" s="8"/>
      <c r="B52" s="8"/>
      <c r="C52" s="8"/>
      <c r="D52" s="8"/>
      <c r="E52" s="8"/>
      <c r="F52" s="8"/>
      <c r="G52" s="8"/>
      <c r="H52" s="48"/>
      <c r="I52" s="48"/>
      <c r="J52" s="48"/>
      <c r="K52" s="48"/>
      <c r="L52" s="48"/>
      <c r="M52" s="48"/>
      <c r="N52" s="48"/>
      <c r="O52" s="48"/>
      <c r="P52" s="8"/>
      <c r="Q52" s="8"/>
      <c r="R52" s="8"/>
      <c r="S52" s="44" t="s">
        <v>11</v>
      </c>
      <c r="T52" s="149">
        <f>+T2</f>
        <v>2023</v>
      </c>
      <c r="U52" s="149"/>
      <c r="V52" s="42" t="s">
        <v>29</v>
      </c>
      <c r="W52" s="149">
        <f>+W2</f>
        <v>10</v>
      </c>
      <c r="X52" s="42" t="s">
        <v>31</v>
      </c>
      <c r="Y52" s="149">
        <f>+Y2</f>
        <v>15</v>
      </c>
      <c r="Z52" s="42" t="s">
        <v>30</v>
      </c>
    </row>
    <row r="53" spans="1:26" ht="9.9499999999999993" customHeight="1">
      <c r="A53" s="8"/>
      <c r="B53" s="8"/>
      <c r="C53" s="8"/>
      <c r="D53" s="8"/>
      <c r="E53" s="8"/>
      <c r="F53" s="8"/>
      <c r="G53" s="8"/>
      <c r="H53" s="48"/>
      <c r="I53" s="48"/>
      <c r="J53" s="48"/>
      <c r="K53" s="48"/>
      <c r="L53" s="48"/>
      <c r="M53" s="48"/>
      <c r="N53" s="48"/>
      <c r="O53" s="48"/>
      <c r="P53" s="8"/>
      <c r="Q53" s="8"/>
      <c r="R53" s="8"/>
      <c r="S53" s="44"/>
      <c r="T53" s="149"/>
      <c r="U53" s="149"/>
      <c r="V53" s="42"/>
      <c r="W53" s="149"/>
      <c r="X53" s="42"/>
      <c r="Y53" s="149"/>
      <c r="Z53" s="42"/>
    </row>
    <row r="54" spans="1:26" ht="9.9499999999999993" customHeight="1">
      <c r="S54" s="10"/>
      <c r="T54" s="9"/>
      <c r="U54" s="9"/>
      <c r="V54" s="9"/>
      <c r="W54" s="9"/>
      <c r="X54" s="9"/>
      <c r="Y54" s="9"/>
      <c r="Z54" s="9"/>
    </row>
    <row r="55" spans="1:26" ht="9.9499999999999993" customHeight="1">
      <c r="G55" s="43" t="str">
        <f>IF(AP24=0,"通常月は15日、決算月は15日と末日","")</f>
        <v/>
      </c>
      <c r="H55" s="43"/>
      <c r="I55" s="43"/>
      <c r="J55" s="43"/>
      <c r="K55" s="43"/>
      <c r="L55" s="43"/>
      <c r="M55" s="43"/>
      <c r="N55" s="43"/>
      <c r="S55" s="10"/>
      <c r="T55" s="9"/>
      <c r="U55" s="9"/>
      <c r="V55" s="9"/>
      <c r="W55" s="9"/>
      <c r="X55" s="9"/>
      <c r="Y55" s="9"/>
      <c r="Z55" s="9"/>
    </row>
    <row r="56" spans="1:26" ht="15" customHeight="1">
      <c r="G56" s="43"/>
      <c r="H56" s="43"/>
      <c r="I56" s="43"/>
      <c r="J56" s="43"/>
      <c r="K56" s="43"/>
      <c r="L56" s="43"/>
      <c r="M56" s="43"/>
      <c r="N56" s="43"/>
      <c r="Q56" s="151" t="str">
        <f>IF($Q$6="","",$Q$6)</f>
        <v/>
      </c>
      <c r="R56" s="151"/>
      <c r="S56" s="151"/>
      <c r="T56" s="151"/>
      <c r="U56" s="151"/>
      <c r="V56" s="151"/>
      <c r="W56" s="151"/>
      <c r="X56" s="151"/>
      <c r="Y56" s="151"/>
      <c r="Z56" s="151"/>
    </row>
    <row r="57" spans="1:26" ht="15" customHeight="1">
      <c r="A57" s="44" t="s">
        <v>16</v>
      </c>
      <c r="B57" s="44"/>
      <c r="G57" s="43" t="str">
        <f>IF(OR(T2="",W2="",Y2=""),"年月日を入力してください","")</f>
        <v/>
      </c>
      <c r="H57" s="43"/>
      <c r="I57" s="43"/>
      <c r="J57" s="43"/>
      <c r="K57" s="43"/>
      <c r="L57" s="43"/>
      <c r="M57" s="43"/>
      <c r="N57" s="43"/>
      <c r="Q57" s="151" t="str">
        <f>IF(Q7="","",Q7)</f>
        <v/>
      </c>
      <c r="R57" s="151"/>
      <c r="S57" s="151"/>
      <c r="T57" s="151"/>
      <c r="U57" s="151"/>
      <c r="V57" s="151"/>
      <c r="W57" s="151"/>
      <c r="X57" s="151"/>
      <c r="Y57" s="151"/>
      <c r="Z57" s="151"/>
    </row>
    <row r="58" spans="1:26" ht="9.9499999999999993" customHeight="1">
      <c r="A58" s="44"/>
      <c r="B58" s="44"/>
      <c r="G58" s="43"/>
      <c r="H58" s="43"/>
      <c r="I58" s="43"/>
      <c r="J58" s="43"/>
      <c r="K58" s="43"/>
      <c r="L58" s="43"/>
      <c r="M58" s="43"/>
      <c r="N58" s="43"/>
      <c r="O58" s="150" t="s">
        <v>14</v>
      </c>
      <c r="P58" s="150"/>
      <c r="Q58" s="144" t="s">
        <v>12</v>
      </c>
      <c r="R58" s="144"/>
      <c r="S58" s="144"/>
      <c r="T58" s="144"/>
      <c r="U58" s="144"/>
      <c r="V58" s="144"/>
      <c r="W58" s="144"/>
      <c r="X58" s="144"/>
      <c r="Y58" s="144"/>
      <c r="Z58" s="144"/>
    </row>
    <row r="59" spans="1:26" ht="9.9499999999999993" customHeight="1">
      <c r="A59" s="46" t="str">
        <f>+A9</f>
        <v>　送付後60日以内に連絡がない場合は確認済みといたします。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O59" s="150"/>
      <c r="P59" s="150"/>
      <c r="Q59" s="144"/>
      <c r="R59" s="144"/>
      <c r="S59" s="144"/>
      <c r="T59" s="144"/>
      <c r="U59" s="144"/>
      <c r="V59" s="144"/>
      <c r="W59" s="144"/>
      <c r="X59" s="144"/>
      <c r="Y59" s="144"/>
      <c r="Z59" s="144"/>
    </row>
    <row r="60" spans="1:26" ht="9.9499999999999993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O60" s="150" t="s">
        <v>5</v>
      </c>
      <c r="P60" s="150"/>
      <c r="Q60" s="144" t="s">
        <v>13</v>
      </c>
      <c r="R60" s="144"/>
      <c r="S60" s="144"/>
      <c r="T60" s="144"/>
      <c r="U60" s="144"/>
      <c r="V60" s="144"/>
      <c r="W60" s="144"/>
      <c r="X60" s="144"/>
      <c r="Y60" s="144"/>
      <c r="Z60" s="144"/>
    </row>
    <row r="61" spans="1:26" ht="9.9499999999999993" customHeight="1">
      <c r="O61" s="150"/>
      <c r="P61" s="150"/>
      <c r="Q61" s="144"/>
      <c r="R61" s="144"/>
      <c r="S61" s="144"/>
      <c r="T61" s="144"/>
      <c r="U61" s="144"/>
      <c r="V61" s="144"/>
      <c r="W61" s="144"/>
      <c r="X61" s="144"/>
      <c r="Y61" s="144"/>
      <c r="Z61" s="144"/>
    </row>
    <row r="62" spans="1:26" ht="9.9499999999999993" customHeight="1">
      <c r="I62" s="39" t="s">
        <v>40</v>
      </c>
      <c r="J62" s="39"/>
      <c r="K62" s="39"/>
    </row>
    <row r="63" spans="1:26" ht="9.9499999999999993" customHeight="1" thickBot="1">
      <c r="I63" s="40"/>
      <c r="J63" s="40"/>
      <c r="K63" s="40"/>
    </row>
    <row r="64" spans="1:26" ht="9.9499999999999993" customHeight="1">
      <c r="A64" s="168" t="s">
        <v>26</v>
      </c>
      <c r="B64" s="169"/>
      <c r="C64" s="170"/>
      <c r="D64" s="168" t="str">
        <f>IF(D14="","",D14)</f>
        <v/>
      </c>
      <c r="E64" s="169"/>
      <c r="F64" s="169"/>
      <c r="G64" s="170"/>
      <c r="I64" s="98" t="s">
        <v>0</v>
      </c>
      <c r="J64" s="79"/>
      <c r="K64" s="79"/>
      <c r="L64" s="79"/>
      <c r="M64" s="79"/>
      <c r="N64" s="79" t="s">
        <v>1</v>
      </c>
      <c r="O64" s="79" t="s">
        <v>2</v>
      </c>
      <c r="P64" s="79"/>
      <c r="Q64" s="100" t="s">
        <v>3</v>
      </c>
      <c r="R64" s="101"/>
      <c r="S64" s="102"/>
      <c r="T64" s="79" t="s">
        <v>4</v>
      </c>
      <c r="U64" s="79"/>
      <c r="V64" s="79"/>
      <c r="W64" s="79"/>
      <c r="X64" s="79"/>
      <c r="Y64" s="79"/>
      <c r="Z64" s="80"/>
    </row>
    <row r="65" spans="1:26" ht="9.9499999999999993" customHeight="1">
      <c r="A65" s="171"/>
      <c r="B65" s="172"/>
      <c r="C65" s="173"/>
      <c r="D65" s="171"/>
      <c r="E65" s="172"/>
      <c r="F65" s="172"/>
      <c r="G65" s="173"/>
      <c r="I65" s="99"/>
      <c r="J65" s="81"/>
      <c r="K65" s="81"/>
      <c r="L65" s="81"/>
      <c r="M65" s="81"/>
      <c r="N65" s="81"/>
      <c r="O65" s="81"/>
      <c r="P65" s="81"/>
      <c r="Q65" s="54"/>
      <c r="R65" s="91"/>
      <c r="S65" s="55"/>
      <c r="T65" s="81"/>
      <c r="U65" s="81"/>
      <c r="V65" s="81"/>
      <c r="W65" s="81"/>
      <c r="X65" s="81"/>
      <c r="Y65" s="81"/>
      <c r="Z65" s="82"/>
    </row>
    <row r="66" spans="1:26" ht="9.9499999999999993" customHeight="1">
      <c r="A66" s="7"/>
      <c r="B66" s="7"/>
      <c r="C66" s="7"/>
      <c r="D66" s="7"/>
      <c r="E66" s="7"/>
      <c r="F66" s="7"/>
      <c r="G66" s="7"/>
      <c r="I66" s="152" t="str">
        <f>IF(I16="","",I16)</f>
        <v/>
      </c>
      <c r="J66" s="153"/>
      <c r="K66" s="153"/>
      <c r="L66" s="153"/>
      <c r="M66" s="153"/>
      <c r="N66" s="156" t="str">
        <f>IF(N16="","",N16)</f>
        <v/>
      </c>
      <c r="O66" s="158" t="str">
        <f>IF(O16="","",O16)</f>
        <v/>
      </c>
      <c r="P66" s="158"/>
      <c r="Q66" s="160" t="str">
        <f>IF(Q16="","",Q16)</f>
        <v/>
      </c>
      <c r="R66" s="161"/>
      <c r="S66" s="162"/>
      <c r="T66" s="158" t="str">
        <f>IF(I16="","",T16)</f>
        <v/>
      </c>
      <c r="U66" s="158"/>
      <c r="V66" s="158"/>
      <c r="W66" s="158"/>
      <c r="X66" s="158"/>
      <c r="Y66" s="158"/>
      <c r="Z66" s="166"/>
    </row>
    <row r="67" spans="1:26" ht="9.9499999999999993" customHeight="1">
      <c r="A67" s="168" t="s">
        <v>27</v>
      </c>
      <c r="B67" s="170"/>
      <c r="C67" s="176" t="str">
        <f>IF(C17="","",C17)</f>
        <v/>
      </c>
      <c r="D67" s="177"/>
      <c r="E67" s="177"/>
      <c r="F67" s="177"/>
      <c r="G67" s="178"/>
      <c r="I67" s="154"/>
      <c r="J67" s="155"/>
      <c r="K67" s="155"/>
      <c r="L67" s="155"/>
      <c r="M67" s="155"/>
      <c r="N67" s="157"/>
      <c r="O67" s="159"/>
      <c r="P67" s="159"/>
      <c r="Q67" s="163"/>
      <c r="R67" s="164"/>
      <c r="S67" s="165"/>
      <c r="T67" s="159"/>
      <c r="U67" s="159"/>
      <c r="V67" s="159"/>
      <c r="W67" s="159"/>
      <c r="X67" s="159"/>
      <c r="Y67" s="159"/>
      <c r="Z67" s="167"/>
    </row>
    <row r="68" spans="1:26" ht="9.9499999999999993" customHeight="1">
      <c r="A68" s="174"/>
      <c r="B68" s="175"/>
      <c r="C68" s="179"/>
      <c r="D68" s="180"/>
      <c r="E68" s="180"/>
      <c r="F68" s="180"/>
      <c r="G68" s="181"/>
      <c r="I68" s="152" t="str">
        <f t="shared" ref="I68" si="13">IF(I18="","",I18)</f>
        <v/>
      </c>
      <c r="J68" s="153"/>
      <c r="K68" s="153"/>
      <c r="L68" s="153"/>
      <c r="M68" s="153"/>
      <c r="N68" s="156" t="str">
        <f t="shared" ref="N68:O68" si="14">IF(N18="","",N18)</f>
        <v/>
      </c>
      <c r="O68" s="158" t="str">
        <f t="shared" si="14"/>
        <v/>
      </c>
      <c r="P68" s="158"/>
      <c r="Q68" s="160" t="str">
        <f t="shared" ref="Q68" si="15">IF(Q18="","",Q18)</f>
        <v/>
      </c>
      <c r="R68" s="161"/>
      <c r="S68" s="162"/>
      <c r="T68" s="158" t="str">
        <f t="shared" ref="T68" si="16">IF(I18="","",T18)</f>
        <v/>
      </c>
      <c r="U68" s="158"/>
      <c r="V68" s="158"/>
      <c r="W68" s="158"/>
      <c r="X68" s="158"/>
      <c r="Y68" s="158"/>
      <c r="Z68" s="166"/>
    </row>
    <row r="69" spans="1:26" ht="9.9499999999999993" customHeight="1">
      <c r="A69" s="174"/>
      <c r="B69" s="175"/>
      <c r="C69" s="179"/>
      <c r="D69" s="180"/>
      <c r="E69" s="180"/>
      <c r="F69" s="180"/>
      <c r="G69" s="181"/>
      <c r="I69" s="154"/>
      <c r="J69" s="155"/>
      <c r="K69" s="155"/>
      <c r="L69" s="155"/>
      <c r="M69" s="155"/>
      <c r="N69" s="157"/>
      <c r="O69" s="159"/>
      <c r="P69" s="159"/>
      <c r="Q69" s="163"/>
      <c r="R69" s="164"/>
      <c r="S69" s="165"/>
      <c r="T69" s="159"/>
      <c r="U69" s="159"/>
      <c r="V69" s="159"/>
      <c r="W69" s="159"/>
      <c r="X69" s="159"/>
      <c r="Y69" s="159"/>
      <c r="Z69" s="167"/>
    </row>
    <row r="70" spans="1:26" ht="9.9499999999999993" customHeight="1">
      <c r="A70" s="174"/>
      <c r="B70" s="175"/>
      <c r="C70" s="179"/>
      <c r="D70" s="180"/>
      <c r="E70" s="180"/>
      <c r="F70" s="180"/>
      <c r="G70" s="181"/>
      <c r="I70" s="152" t="str">
        <f t="shared" ref="I70" si="17">IF(I20="","",I20)</f>
        <v/>
      </c>
      <c r="J70" s="153"/>
      <c r="K70" s="153"/>
      <c r="L70" s="153"/>
      <c r="M70" s="153"/>
      <c r="N70" s="156" t="str">
        <f t="shared" ref="N70:O70" si="18">IF(N20="","",N20)</f>
        <v/>
      </c>
      <c r="O70" s="158" t="str">
        <f t="shared" si="18"/>
        <v/>
      </c>
      <c r="P70" s="158"/>
      <c r="Q70" s="160" t="str">
        <f t="shared" ref="Q70" si="19">IF(Q20="","",Q20)</f>
        <v/>
      </c>
      <c r="R70" s="161"/>
      <c r="S70" s="162"/>
      <c r="T70" s="158" t="str">
        <f t="shared" ref="T70" si="20">IF(I20="","",T20)</f>
        <v/>
      </c>
      <c r="U70" s="158"/>
      <c r="V70" s="158"/>
      <c r="W70" s="158"/>
      <c r="X70" s="158"/>
      <c r="Y70" s="158"/>
      <c r="Z70" s="166"/>
    </row>
    <row r="71" spans="1:26" ht="9.9499999999999993" customHeight="1">
      <c r="A71" s="171"/>
      <c r="B71" s="173"/>
      <c r="C71" s="182"/>
      <c r="D71" s="183"/>
      <c r="E71" s="183"/>
      <c r="F71" s="183"/>
      <c r="G71" s="184"/>
      <c r="I71" s="154"/>
      <c r="J71" s="155"/>
      <c r="K71" s="155"/>
      <c r="L71" s="155"/>
      <c r="M71" s="155"/>
      <c r="N71" s="157"/>
      <c r="O71" s="159"/>
      <c r="P71" s="159"/>
      <c r="Q71" s="163"/>
      <c r="R71" s="164"/>
      <c r="S71" s="165"/>
      <c r="T71" s="159"/>
      <c r="U71" s="159"/>
      <c r="V71" s="159"/>
      <c r="W71" s="159"/>
      <c r="X71" s="159"/>
      <c r="Y71" s="159"/>
      <c r="Z71" s="167"/>
    </row>
    <row r="72" spans="1:26" ht="9.9499999999999993" customHeight="1">
      <c r="I72" s="152" t="str">
        <f t="shared" ref="I72" si="21">IF(I22="","",I22)</f>
        <v/>
      </c>
      <c r="J72" s="153"/>
      <c r="K72" s="153"/>
      <c r="L72" s="153"/>
      <c r="M72" s="153"/>
      <c r="N72" s="156" t="str">
        <f t="shared" ref="N72:O72" si="22">IF(N22="","",N22)</f>
        <v/>
      </c>
      <c r="O72" s="158" t="str">
        <f t="shared" si="22"/>
        <v/>
      </c>
      <c r="P72" s="158"/>
      <c r="Q72" s="160" t="str">
        <f t="shared" ref="Q72" si="23">IF(Q22="","",Q22)</f>
        <v/>
      </c>
      <c r="R72" s="161"/>
      <c r="S72" s="162"/>
      <c r="T72" s="158" t="str">
        <f t="shared" ref="T72" si="24">IF(I22="","",T22)</f>
        <v/>
      </c>
      <c r="U72" s="158"/>
      <c r="V72" s="158"/>
      <c r="W72" s="158"/>
      <c r="X72" s="158"/>
      <c r="Y72" s="158"/>
      <c r="Z72" s="166"/>
    </row>
    <row r="73" spans="1:26" ht="9.9499999999999993" customHeight="1">
      <c r="A73" s="103" t="s">
        <v>5</v>
      </c>
      <c r="B73" s="103"/>
      <c r="C73" s="105" t="s">
        <v>34</v>
      </c>
      <c r="D73" s="185" t="str">
        <f>IF(D23="","",D23)</f>
        <v/>
      </c>
      <c r="E73" s="185"/>
      <c r="F73" s="185"/>
      <c r="G73" s="186"/>
      <c r="I73" s="154"/>
      <c r="J73" s="155"/>
      <c r="K73" s="155"/>
      <c r="L73" s="155"/>
      <c r="M73" s="155"/>
      <c r="N73" s="157"/>
      <c r="O73" s="159"/>
      <c r="P73" s="159"/>
      <c r="Q73" s="163"/>
      <c r="R73" s="164"/>
      <c r="S73" s="165"/>
      <c r="T73" s="159"/>
      <c r="U73" s="159"/>
      <c r="V73" s="159"/>
      <c r="W73" s="159"/>
      <c r="X73" s="159"/>
      <c r="Y73" s="159"/>
      <c r="Z73" s="167"/>
    </row>
    <row r="74" spans="1:26" ht="9.9499999999999993" customHeight="1">
      <c r="A74" s="104"/>
      <c r="B74" s="104"/>
      <c r="C74" s="106"/>
      <c r="D74" s="187"/>
      <c r="E74" s="187"/>
      <c r="F74" s="187"/>
      <c r="G74" s="188"/>
      <c r="I74" s="152" t="str">
        <f t="shared" ref="I74" si="25">IF(I24="","",I24)</f>
        <v/>
      </c>
      <c r="J74" s="153"/>
      <c r="K74" s="153"/>
      <c r="L74" s="153"/>
      <c r="M74" s="153"/>
      <c r="N74" s="156" t="str">
        <f t="shared" ref="N74:O74" si="26">IF(N24="","",N24)</f>
        <v/>
      </c>
      <c r="O74" s="158" t="str">
        <f t="shared" si="26"/>
        <v/>
      </c>
      <c r="P74" s="158"/>
      <c r="Q74" s="160" t="str">
        <f t="shared" ref="Q74" si="27">IF(Q24="","",Q24)</f>
        <v/>
      </c>
      <c r="R74" s="161"/>
      <c r="S74" s="162"/>
      <c r="T74" s="158" t="str">
        <f t="shared" ref="T74" si="28">IF(I24="","",T24)</f>
        <v/>
      </c>
      <c r="U74" s="158"/>
      <c r="V74" s="158"/>
      <c r="W74" s="158"/>
      <c r="X74" s="158"/>
      <c r="Y74" s="158"/>
      <c r="Z74" s="166"/>
    </row>
    <row r="75" spans="1:26" ht="9.9499999999999993" customHeight="1">
      <c r="A75" s="81"/>
      <c r="B75" s="81"/>
      <c r="C75" s="107"/>
      <c r="D75" s="189"/>
      <c r="E75" s="189"/>
      <c r="F75" s="189"/>
      <c r="G75" s="190"/>
      <c r="I75" s="154"/>
      <c r="J75" s="155"/>
      <c r="K75" s="155"/>
      <c r="L75" s="155"/>
      <c r="M75" s="155"/>
      <c r="N75" s="157"/>
      <c r="O75" s="159"/>
      <c r="P75" s="159"/>
      <c r="Q75" s="163"/>
      <c r="R75" s="164"/>
      <c r="S75" s="165"/>
      <c r="T75" s="159"/>
      <c r="U75" s="159"/>
      <c r="V75" s="159"/>
      <c r="W75" s="159"/>
      <c r="X75" s="159"/>
      <c r="Y75" s="159"/>
      <c r="Z75" s="167"/>
    </row>
    <row r="76" spans="1:26" ht="9.9499999999999993" customHeight="1">
      <c r="D76" s="6" t="str">
        <f>IF(OR($AV$1=13,$D$23=""),"","登録番号をご確認ください")</f>
        <v/>
      </c>
      <c r="I76" s="152" t="str">
        <f t="shared" ref="I76" si="29">IF(I26="","",I26)</f>
        <v/>
      </c>
      <c r="J76" s="153"/>
      <c r="K76" s="153"/>
      <c r="L76" s="153"/>
      <c r="M76" s="153"/>
      <c r="N76" s="156" t="str">
        <f t="shared" ref="N76:O76" si="30">IF(N26="","",N26)</f>
        <v/>
      </c>
      <c r="O76" s="158" t="str">
        <f t="shared" si="30"/>
        <v/>
      </c>
      <c r="P76" s="158"/>
      <c r="Q76" s="160" t="str">
        <f t="shared" ref="Q76" si="31">IF(Q26="","",Q26)</f>
        <v/>
      </c>
      <c r="R76" s="161"/>
      <c r="S76" s="162"/>
      <c r="T76" s="158" t="str">
        <f t="shared" ref="T76" si="32">IF(I26="","",T26)</f>
        <v/>
      </c>
      <c r="U76" s="158"/>
      <c r="V76" s="158"/>
      <c r="W76" s="158"/>
      <c r="X76" s="158"/>
      <c r="Y76" s="158"/>
      <c r="Z76" s="166"/>
    </row>
    <row r="77" spans="1:26" ht="9.9499999999999993" customHeight="1">
      <c r="A77" s="103" t="s">
        <v>6</v>
      </c>
      <c r="B77" s="103"/>
      <c r="C77" s="191" t="str">
        <f>IF(C27="","",C27)</f>
        <v/>
      </c>
      <c r="D77" s="191"/>
      <c r="E77" s="191"/>
      <c r="F77" s="191"/>
      <c r="G77" s="191"/>
      <c r="I77" s="154"/>
      <c r="J77" s="155"/>
      <c r="K77" s="155"/>
      <c r="L77" s="155"/>
      <c r="M77" s="155"/>
      <c r="N77" s="157"/>
      <c r="O77" s="159"/>
      <c r="P77" s="159"/>
      <c r="Q77" s="163"/>
      <c r="R77" s="164"/>
      <c r="S77" s="165"/>
      <c r="T77" s="159"/>
      <c r="U77" s="159"/>
      <c r="V77" s="159"/>
      <c r="W77" s="159"/>
      <c r="X77" s="159"/>
      <c r="Y77" s="159"/>
      <c r="Z77" s="167"/>
    </row>
    <row r="78" spans="1:26" ht="9.9499999999999993" customHeight="1">
      <c r="A78" s="104"/>
      <c r="B78" s="104"/>
      <c r="C78" s="192"/>
      <c r="D78" s="192"/>
      <c r="E78" s="192"/>
      <c r="F78" s="192"/>
      <c r="G78" s="192"/>
      <c r="I78" s="152" t="str">
        <f t="shared" ref="I78" si="33">IF(I28="","",I28)</f>
        <v/>
      </c>
      <c r="J78" s="153"/>
      <c r="K78" s="153"/>
      <c r="L78" s="153"/>
      <c r="M78" s="153"/>
      <c r="N78" s="156" t="str">
        <f t="shared" ref="N78:O78" si="34">IF(N28="","",N28)</f>
        <v/>
      </c>
      <c r="O78" s="158" t="str">
        <f t="shared" si="34"/>
        <v/>
      </c>
      <c r="P78" s="158"/>
      <c r="Q78" s="160" t="str">
        <f t="shared" ref="Q78" si="35">IF(Q28="","",Q28)</f>
        <v/>
      </c>
      <c r="R78" s="161"/>
      <c r="S78" s="162"/>
      <c r="T78" s="158" t="str">
        <f t="shared" ref="T78" si="36">IF(I28="","",T28)</f>
        <v/>
      </c>
      <c r="U78" s="158"/>
      <c r="V78" s="158"/>
      <c r="W78" s="158"/>
      <c r="X78" s="158"/>
      <c r="Y78" s="158"/>
      <c r="Z78" s="166"/>
    </row>
    <row r="79" spans="1:26" ht="9.9499999999999993" customHeight="1">
      <c r="A79" s="81"/>
      <c r="B79" s="81"/>
      <c r="C79" s="193"/>
      <c r="D79" s="193"/>
      <c r="E79" s="193"/>
      <c r="F79" s="193"/>
      <c r="G79" s="193"/>
      <c r="I79" s="154"/>
      <c r="J79" s="155"/>
      <c r="K79" s="155"/>
      <c r="L79" s="155"/>
      <c r="M79" s="155"/>
      <c r="N79" s="157"/>
      <c r="O79" s="159"/>
      <c r="P79" s="159"/>
      <c r="Q79" s="163"/>
      <c r="R79" s="164"/>
      <c r="S79" s="165"/>
      <c r="T79" s="159"/>
      <c r="U79" s="159"/>
      <c r="V79" s="159"/>
      <c r="W79" s="159"/>
      <c r="X79" s="159"/>
      <c r="Y79" s="159"/>
      <c r="Z79" s="167"/>
    </row>
    <row r="80" spans="1:26" ht="9.9499999999999993" customHeight="1">
      <c r="D80" s="6" t="str">
        <f>IF(OR($AV$2=7,$C$27=""),"","工事番号をご確認ください")</f>
        <v/>
      </c>
      <c r="I80" s="152" t="str">
        <f t="shared" ref="I80" si="37">IF(I30="","",I30)</f>
        <v/>
      </c>
      <c r="J80" s="153"/>
      <c r="K80" s="153"/>
      <c r="L80" s="153"/>
      <c r="M80" s="153"/>
      <c r="N80" s="156" t="str">
        <f t="shared" ref="N80:O80" si="38">IF(N30="","",N30)</f>
        <v/>
      </c>
      <c r="O80" s="158" t="str">
        <f t="shared" si="38"/>
        <v/>
      </c>
      <c r="P80" s="158"/>
      <c r="Q80" s="160" t="str">
        <f t="shared" ref="Q80" si="39">IF(Q30="","",Q30)</f>
        <v/>
      </c>
      <c r="R80" s="161"/>
      <c r="S80" s="162"/>
      <c r="T80" s="158" t="str">
        <f t="shared" ref="T80" si="40">IF(I30="","",T30)</f>
        <v/>
      </c>
      <c r="U80" s="158"/>
      <c r="V80" s="158"/>
      <c r="W80" s="158"/>
      <c r="X80" s="158"/>
      <c r="Y80" s="158"/>
      <c r="Z80" s="166"/>
    </row>
    <row r="81" spans="1:26" ht="9.9499999999999993" customHeight="1">
      <c r="A81" s="103" t="s">
        <v>7</v>
      </c>
      <c r="B81" s="103"/>
      <c r="C81" s="194" t="str">
        <f>IF(C31="","",C31)</f>
        <v/>
      </c>
      <c r="D81" s="194"/>
      <c r="E81" s="194"/>
      <c r="F81" s="194"/>
      <c r="G81" s="194"/>
      <c r="I81" s="154"/>
      <c r="J81" s="155"/>
      <c r="K81" s="155"/>
      <c r="L81" s="155"/>
      <c r="M81" s="155"/>
      <c r="N81" s="157"/>
      <c r="O81" s="159"/>
      <c r="P81" s="159"/>
      <c r="Q81" s="163"/>
      <c r="R81" s="164"/>
      <c r="S81" s="165"/>
      <c r="T81" s="159"/>
      <c r="U81" s="159"/>
      <c r="V81" s="159"/>
      <c r="W81" s="159"/>
      <c r="X81" s="159"/>
      <c r="Y81" s="159"/>
      <c r="Z81" s="167"/>
    </row>
    <row r="82" spans="1:26" ht="9.9499999999999993" customHeight="1">
      <c r="A82" s="104"/>
      <c r="B82" s="104"/>
      <c r="C82" s="195"/>
      <c r="D82" s="195"/>
      <c r="E82" s="195"/>
      <c r="F82" s="195"/>
      <c r="G82" s="195"/>
      <c r="I82" s="152" t="str">
        <f t="shared" ref="I82" si="41">IF(I32="","",I32)</f>
        <v/>
      </c>
      <c r="J82" s="153"/>
      <c r="K82" s="153"/>
      <c r="L82" s="153"/>
      <c r="M82" s="153"/>
      <c r="N82" s="156" t="str">
        <f t="shared" ref="N82:O82" si="42">IF(N32="","",N32)</f>
        <v/>
      </c>
      <c r="O82" s="158" t="str">
        <f t="shared" si="42"/>
        <v/>
      </c>
      <c r="P82" s="158"/>
      <c r="Q82" s="160" t="str">
        <f t="shared" ref="Q82" si="43">IF(Q32="","",Q32)</f>
        <v/>
      </c>
      <c r="R82" s="161"/>
      <c r="S82" s="162"/>
      <c r="T82" s="158" t="str">
        <f t="shared" ref="T82" si="44">IF(I32="","",T32)</f>
        <v/>
      </c>
      <c r="U82" s="158"/>
      <c r="V82" s="158"/>
      <c r="W82" s="158"/>
      <c r="X82" s="158"/>
      <c r="Y82" s="158"/>
      <c r="Z82" s="166"/>
    </row>
    <row r="83" spans="1:26" ht="9.9499999999999993" customHeight="1">
      <c r="A83" s="104"/>
      <c r="B83" s="104"/>
      <c r="C83" s="195"/>
      <c r="D83" s="195"/>
      <c r="E83" s="195"/>
      <c r="F83" s="195"/>
      <c r="G83" s="195"/>
      <c r="I83" s="154"/>
      <c r="J83" s="155"/>
      <c r="K83" s="155"/>
      <c r="L83" s="155"/>
      <c r="M83" s="155"/>
      <c r="N83" s="157"/>
      <c r="O83" s="159"/>
      <c r="P83" s="159"/>
      <c r="Q83" s="163"/>
      <c r="R83" s="164"/>
      <c r="S83" s="165"/>
      <c r="T83" s="159"/>
      <c r="U83" s="159"/>
      <c r="V83" s="159"/>
      <c r="W83" s="159"/>
      <c r="X83" s="159"/>
      <c r="Y83" s="159"/>
      <c r="Z83" s="167"/>
    </row>
    <row r="84" spans="1:26" ht="9.9499999999999993" customHeight="1">
      <c r="A84" s="104"/>
      <c r="B84" s="104"/>
      <c r="C84" s="195"/>
      <c r="D84" s="195"/>
      <c r="E84" s="195"/>
      <c r="F84" s="195"/>
      <c r="G84" s="195"/>
      <c r="I84" s="152" t="str">
        <f t="shared" ref="I84" si="45">IF(I34="","",I34)</f>
        <v/>
      </c>
      <c r="J84" s="153"/>
      <c r="K84" s="153"/>
      <c r="L84" s="153"/>
      <c r="M84" s="153"/>
      <c r="N84" s="156" t="str">
        <f t="shared" ref="N84:O84" si="46">IF(N34="","",N34)</f>
        <v/>
      </c>
      <c r="O84" s="158" t="str">
        <f t="shared" si="46"/>
        <v/>
      </c>
      <c r="P84" s="158"/>
      <c r="Q84" s="160" t="str">
        <f t="shared" ref="Q84" si="47">IF(Q34="","",Q34)</f>
        <v/>
      </c>
      <c r="R84" s="161"/>
      <c r="S84" s="162"/>
      <c r="T84" s="158" t="str">
        <f t="shared" ref="T84" si="48">IF(I34="","",T34)</f>
        <v/>
      </c>
      <c r="U84" s="158"/>
      <c r="V84" s="158"/>
      <c r="W84" s="158"/>
      <c r="X84" s="158"/>
      <c r="Y84" s="158"/>
      <c r="Z84" s="166"/>
    </row>
    <row r="85" spans="1:26" ht="9.9499999999999993" customHeight="1">
      <c r="A85" s="81"/>
      <c r="B85" s="81"/>
      <c r="C85" s="196"/>
      <c r="D85" s="196"/>
      <c r="E85" s="196"/>
      <c r="F85" s="196"/>
      <c r="G85" s="196"/>
      <c r="I85" s="154"/>
      <c r="J85" s="155"/>
      <c r="K85" s="155"/>
      <c r="L85" s="155"/>
      <c r="M85" s="155"/>
      <c r="N85" s="157"/>
      <c r="O85" s="159"/>
      <c r="P85" s="159"/>
      <c r="Q85" s="163"/>
      <c r="R85" s="164"/>
      <c r="S85" s="165"/>
      <c r="T85" s="159"/>
      <c r="U85" s="159"/>
      <c r="V85" s="159"/>
      <c r="W85" s="159"/>
      <c r="X85" s="159"/>
      <c r="Y85" s="159"/>
      <c r="Z85" s="167"/>
    </row>
    <row r="86" spans="1:26" ht="9.9499999999999993" customHeight="1">
      <c r="I86" s="152" t="str">
        <f t="shared" ref="I86" si="49">IF(I36="","",I36)</f>
        <v/>
      </c>
      <c r="J86" s="153"/>
      <c r="K86" s="153"/>
      <c r="L86" s="153"/>
      <c r="M86" s="153"/>
      <c r="N86" s="156" t="str">
        <f t="shared" ref="N86:O86" si="50">IF(N36="","",N36)</f>
        <v/>
      </c>
      <c r="O86" s="158" t="str">
        <f t="shared" si="50"/>
        <v/>
      </c>
      <c r="P86" s="158"/>
      <c r="Q86" s="160" t="str">
        <f t="shared" ref="Q86" si="51">IF(Q36="","",Q36)</f>
        <v/>
      </c>
      <c r="R86" s="161"/>
      <c r="S86" s="162"/>
      <c r="T86" s="158" t="str">
        <f t="shared" ref="T86" si="52">IF(I36="","",T36)</f>
        <v/>
      </c>
      <c r="U86" s="158"/>
      <c r="V86" s="158"/>
      <c r="W86" s="158"/>
      <c r="X86" s="158"/>
      <c r="Y86" s="158"/>
      <c r="Z86" s="166"/>
    </row>
    <row r="87" spans="1:26" ht="9.9499999999999993" customHeight="1">
      <c r="I87" s="154"/>
      <c r="J87" s="155"/>
      <c r="K87" s="155"/>
      <c r="L87" s="155"/>
      <c r="M87" s="155"/>
      <c r="N87" s="157"/>
      <c r="O87" s="159"/>
      <c r="P87" s="159"/>
      <c r="Q87" s="163"/>
      <c r="R87" s="164"/>
      <c r="S87" s="165"/>
      <c r="T87" s="159"/>
      <c r="U87" s="159"/>
      <c r="V87" s="159"/>
      <c r="W87" s="159"/>
      <c r="X87" s="159"/>
      <c r="Y87" s="159"/>
      <c r="Z87" s="167"/>
    </row>
    <row r="88" spans="1:26" ht="9.9499999999999993" customHeight="1">
      <c r="I88" s="152" t="str">
        <f t="shared" ref="I88" si="53">IF(I38="","",I38)</f>
        <v/>
      </c>
      <c r="J88" s="153"/>
      <c r="K88" s="153"/>
      <c r="L88" s="153"/>
      <c r="M88" s="153"/>
      <c r="N88" s="156" t="str">
        <f t="shared" ref="N88:O88" si="54">IF(N38="","",N38)</f>
        <v/>
      </c>
      <c r="O88" s="158" t="str">
        <f t="shared" si="54"/>
        <v/>
      </c>
      <c r="P88" s="158"/>
      <c r="Q88" s="160" t="str">
        <f t="shared" ref="Q88" si="55">IF(Q38="","",Q38)</f>
        <v/>
      </c>
      <c r="R88" s="161"/>
      <c r="S88" s="162"/>
      <c r="T88" s="158" t="str">
        <f t="shared" ref="T88" si="56">IF(I38="","",T38)</f>
        <v/>
      </c>
      <c r="U88" s="158"/>
      <c r="V88" s="158"/>
      <c r="W88" s="158"/>
      <c r="X88" s="158"/>
      <c r="Y88" s="158"/>
      <c r="Z88" s="166"/>
    </row>
    <row r="89" spans="1:26" ht="9.9499999999999993" customHeight="1">
      <c r="A89" s="141" t="s">
        <v>9</v>
      </c>
      <c r="B89" s="142"/>
      <c r="C89" s="2"/>
      <c r="D89" s="2"/>
      <c r="E89" s="2"/>
      <c r="F89" s="2"/>
      <c r="G89" s="3"/>
      <c r="I89" s="154"/>
      <c r="J89" s="155"/>
      <c r="K89" s="155"/>
      <c r="L89" s="155"/>
      <c r="M89" s="155"/>
      <c r="N89" s="157"/>
      <c r="O89" s="159"/>
      <c r="P89" s="159"/>
      <c r="Q89" s="163"/>
      <c r="R89" s="164"/>
      <c r="S89" s="165"/>
      <c r="T89" s="159"/>
      <c r="U89" s="159"/>
      <c r="V89" s="159"/>
      <c r="W89" s="159"/>
      <c r="X89" s="159"/>
      <c r="Y89" s="159"/>
      <c r="Z89" s="167"/>
    </row>
    <row r="90" spans="1:26" ht="9.9499999999999993" customHeight="1">
      <c r="A90" s="143"/>
      <c r="B90" s="144"/>
      <c r="C90" s="4"/>
      <c r="D90" s="4"/>
      <c r="E90" s="4"/>
      <c r="F90" s="4"/>
      <c r="G90" s="5"/>
      <c r="I90" s="152" t="str">
        <f t="shared" ref="I90" si="57">IF(I40="","",I40)</f>
        <v/>
      </c>
      <c r="J90" s="153"/>
      <c r="K90" s="153"/>
      <c r="L90" s="153"/>
      <c r="M90" s="153"/>
      <c r="N90" s="156" t="str">
        <f t="shared" ref="N90:O90" si="58">IF(N40="","",N40)</f>
        <v/>
      </c>
      <c r="O90" s="158" t="str">
        <f t="shared" si="58"/>
        <v/>
      </c>
      <c r="P90" s="158"/>
      <c r="Q90" s="160" t="str">
        <f t="shared" ref="Q90" si="59">IF(Q40="","",Q40)</f>
        <v/>
      </c>
      <c r="R90" s="161"/>
      <c r="S90" s="162"/>
      <c r="T90" s="158" t="str">
        <f t="shared" ref="T90" si="60">IF(I40="","",T40)</f>
        <v/>
      </c>
      <c r="U90" s="158"/>
      <c r="V90" s="158"/>
      <c r="W90" s="158"/>
      <c r="X90" s="158"/>
      <c r="Y90" s="158"/>
      <c r="Z90" s="166"/>
    </row>
    <row r="91" spans="1:26" ht="9.9499999999999993" customHeight="1" thickBot="1">
      <c r="A91" s="197" t="str">
        <f>IF(A41="","",A41)</f>
        <v/>
      </c>
      <c r="B91" s="198"/>
      <c r="C91" s="198"/>
      <c r="D91" s="198"/>
      <c r="E91" s="198"/>
      <c r="F91" s="198"/>
      <c r="G91" s="199"/>
      <c r="I91" s="209"/>
      <c r="J91" s="210"/>
      <c r="K91" s="210"/>
      <c r="L91" s="210"/>
      <c r="M91" s="210"/>
      <c r="N91" s="211"/>
      <c r="O91" s="212"/>
      <c r="P91" s="212"/>
      <c r="Q91" s="163"/>
      <c r="R91" s="164"/>
      <c r="S91" s="165"/>
      <c r="T91" s="159"/>
      <c r="U91" s="159"/>
      <c r="V91" s="159"/>
      <c r="W91" s="159"/>
      <c r="X91" s="159"/>
      <c r="Y91" s="159"/>
      <c r="Z91" s="167"/>
    </row>
    <row r="92" spans="1:26" ht="9.9499999999999993" customHeight="1">
      <c r="A92" s="197"/>
      <c r="B92" s="198"/>
      <c r="C92" s="198"/>
      <c r="D92" s="198"/>
      <c r="E92" s="198"/>
      <c r="F92" s="198"/>
      <c r="G92" s="199"/>
      <c r="Q92" s="130" t="s">
        <v>18</v>
      </c>
      <c r="R92" s="124"/>
      <c r="S92" s="124"/>
      <c r="T92" s="203" t="str">
        <f>IF(D23="","",T42)</f>
        <v/>
      </c>
      <c r="U92" s="203"/>
      <c r="V92" s="203"/>
      <c r="W92" s="203"/>
      <c r="X92" s="203"/>
      <c r="Y92" s="203"/>
      <c r="Z92" s="204"/>
    </row>
    <row r="93" spans="1:26" ht="9.9499999999999993" customHeight="1">
      <c r="A93" s="197" t="str">
        <f t="shared" ref="A93" si="61">IF(A43="","",A43)</f>
        <v/>
      </c>
      <c r="B93" s="198"/>
      <c r="C93" s="198"/>
      <c r="D93" s="198"/>
      <c r="E93" s="198"/>
      <c r="F93" s="198"/>
      <c r="G93" s="199"/>
      <c r="Q93" s="130"/>
      <c r="R93" s="124"/>
      <c r="S93" s="124"/>
      <c r="T93" s="203"/>
      <c r="U93" s="203"/>
      <c r="V93" s="203"/>
      <c r="W93" s="203"/>
      <c r="X93" s="203"/>
      <c r="Y93" s="203"/>
      <c r="Z93" s="204"/>
    </row>
    <row r="94" spans="1:26" ht="9.9499999999999993" customHeight="1">
      <c r="A94" s="197"/>
      <c r="B94" s="198"/>
      <c r="C94" s="198"/>
      <c r="D94" s="198"/>
      <c r="E94" s="198"/>
      <c r="F94" s="198"/>
      <c r="G94" s="199"/>
      <c r="I94" s="124" t="s">
        <v>10</v>
      </c>
      <c r="J94" s="124"/>
      <c r="K94" s="124" t="s">
        <v>15</v>
      </c>
      <c r="L94" s="124"/>
      <c r="Q94" s="130"/>
      <c r="R94" s="124"/>
      <c r="S94" s="124"/>
      <c r="T94" s="203"/>
      <c r="U94" s="203"/>
      <c r="V94" s="203"/>
      <c r="W94" s="203"/>
      <c r="X94" s="203"/>
      <c r="Y94" s="203"/>
      <c r="Z94" s="204"/>
    </row>
    <row r="95" spans="1:26" ht="9.9499999999999993" customHeight="1">
      <c r="A95" s="197" t="str">
        <f t="shared" ref="A95" si="62">IF(A45="","",A45)</f>
        <v/>
      </c>
      <c r="B95" s="198"/>
      <c r="C95" s="198"/>
      <c r="D95" s="198"/>
      <c r="E95" s="198"/>
      <c r="F95" s="198"/>
      <c r="G95" s="199"/>
      <c r="I95" s="124"/>
      <c r="J95" s="124"/>
      <c r="K95" s="124"/>
      <c r="L95" s="124"/>
      <c r="Q95" s="130" t="s">
        <v>8</v>
      </c>
      <c r="R95" s="124"/>
      <c r="S95" s="124"/>
      <c r="T95" s="203" t="str">
        <f>IF(D73="","",ROUNDDOWN(T92*0.1,0))</f>
        <v/>
      </c>
      <c r="U95" s="203"/>
      <c r="V95" s="203"/>
      <c r="W95" s="203"/>
      <c r="X95" s="203"/>
      <c r="Y95" s="203"/>
      <c r="Z95" s="204"/>
    </row>
    <row r="96" spans="1:26" ht="9.9499999999999993" customHeight="1">
      <c r="A96" s="197"/>
      <c r="B96" s="198"/>
      <c r="C96" s="198"/>
      <c r="D96" s="198"/>
      <c r="E96" s="198"/>
      <c r="F96" s="198"/>
      <c r="G96" s="199"/>
      <c r="I96" s="124"/>
      <c r="J96" s="124"/>
      <c r="K96" s="124"/>
      <c r="L96" s="124"/>
      <c r="Q96" s="130"/>
      <c r="R96" s="124"/>
      <c r="S96" s="124"/>
      <c r="T96" s="203"/>
      <c r="U96" s="203"/>
      <c r="V96" s="203"/>
      <c r="W96" s="203"/>
      <c r="X96" s="203"/>
      <c r="Y96" s="203"/>
      <c r="Z96" s="204"/>
    </row>
    <row r="97" spans="1:26" ht="9.9499999999999993" customHeight="1" thickBot="1">
      <c r="A97" s="197" t="str">
        <f t="shared" ref="A97:A99" si="63">IF(A47="","",A47)</f>
        <v/>
      </c>
      <c r="B97" s="198"/>
      <c r="C97" s="198"/>
      <c r="D97" s="198"/>
      <c r="E97" s="198"/>
      <c r="F97" s="198"/>
      <c r="G97" s="199"/>
      <c r="I97" s="124"/>
      <c r="J97" s="124"/>
      <c r="K97" s="124"/>
      <c r="L97" s="124"/>
      <c r="Q97" s="140"/>
      <c r="R97" s="103"/>
      <c r="S97" s="103"/>
      <c r="T97" s="158"/>
      <c r="U97" s="158"/>
      <c r="V97" s="158"/>
      <c r="W97" s="158"/>
      <c r="X97" s="158"/>
      <c r="Y97" s="158"/>
      <c r="Z97" s="166"/>
    </row>
    <row r="98" spans="1:26" ht="9.9499999999999993" customHeight="1" thickTop="1">
      <c r="A98" s="197"/>
      <c r="B98" s="198"/>
      <c r="C98" s="198"/>
      <c r="D98" s="198"/>
      <c r="E98" s="198"/>
      <c r="F98" s="198"/>
      <c r="G98" s="199"/>
      <c r="I98" s="124"/>
      <c r="J98" s="124"/>
      <c r="K98" s="124"/>
      <c r="L98" s="124"/>
      <c r="Q98" s="128" t="s">
        <v>17</v>
      </c>
      <c r="R98" s="129"/>
      <c r="S98" s="129"/>
      <c r="T98" s="205" t="str">
        <f>IF(D73="","",T92+T95)</f>
        <v/>
      </c>
      <c r="U98" s="205"/>
      <c r="V98" s="205"/>
      <c r="W98" s="205"/>
      <c r="X98" s="205"/>
      <c r="Y98" s="205"/>
      <c r="Z98" s="206"/>
    </row>
    <row r="99" spans="1:26" ht="9.9499999999999993" customHeight="1">
      <c r="A99" s="197" t="str">
        <f t="shared" si="63"/>
        <v/>
      </c>
      <c r="B99" s="198"/>
      <c r="C99" s="198"/>
      <c r="D99" s="198"/>
      <c r="E99" s="198"/>
      <c r="F99" s="198"/>
      <c r="G99" s="199"/>
      <c r="I99" s="124"/>
      <c r="J99" s="124"/>
      <c r="K99" s="124"/>
      <c r="L99" s="124"/>
      <c r="Q99" s="130"/>
      <c r="R99" s="124"/>
      <c r="S99" s="124"/>
      <c r="T99" s="203"/>
      <c r="U99" s="203"/>
      <c r="V99" s="203"/>
      <c r="W99" s="203"/>
      <c r="X99" s="203"/>
      <c r="Y99" s="203"/>
      <c r="Z99" s="204"/>
    </row>
    <row r="100" spans="1:26" ht="9.9499999999999993" customHeight="1" thickBot="1">
      <c r="A100" s="200"/>
      <c r="B100" s="201"/>
      <c r="C100" s="201"/>
      <c r="D100" s="201"/>
      <c r="E100" s="201"/>
      <c r="F100" s="201"/>
      <c r="G100" s="202"/>
      <c r="I100" s="124"/>
      <c r="J100" s="124"/>
      <c r="K100" s="124"/>
      <c r="L100" s="124"/>
      <c r="Q100" s="131"/>
      <c r="R100" s="132"/>
      <c r="S100" s="132"/>
      <c r="T100" s="207"/>
      <c r="U100" s="207"/>
      <c r="V100" s="207"/>
      <c r="W100" s="207"/>
      <c r="X100" s="207"/>
      <c r="Y100" s="207"/>
      <c r="Z100" s="208"/>
    </row>
    <row r="101" spans="1:26" ht="9.9499999999999993" customHeight="1"/>
  </sheetData>
  <sheetProtection sheet="1" objects="1" scenarios="1"/>
  <mergeCells count="248">
    <mergeCell ref="A99:G100"/>
    <mergeCell ref="AB2:AJ3"/>
    <mergeCell ref="G7:N8"/>
    <mergeCell ref="I94:J95"/>
    <mergeCell ref="K94:L95"/>
    <mergeCell ref="A95:G96"/>
    <mergeCell ref="Q95:S97"/>
    <mergeCell ref="T95:Z97"/>
    <mergeCell ref="I96:J100"/>
    <mergeCell ref="K96:L100"/>
    <mergeCell ref="A97:G98"/>
    <mergeCell ref="Q98:S100"/>
    <mergeCell ref="T98:Z100"/>
    <mergeCell ref="A89:B90"/>
    <mergeCell ref="I90:M91"/>
    <mergeCell ref="N90:N91"/>
    <mergeCell ref="O90:P91"/>
    <mergeCell ref="Q90:S91"/>
    <mergeCell ref="T90:Z91"/>
    <mergeCell ref="A91:G92"/>
    <mergeCell ref="Q92:S94"/>
    <mergeCell ref="T92:Z94"/>
    <mergeCell ref="A93:G94"/>
    <mergeCell ref="I86:M87"/>
    <mergeCell ref="N86:N87"/>
    <mergeCell ref="O86:P87"/>
    <mergeCell ref="Q86:S87"/>
    <mergeCell ref="T86:Z87"/>
    <mergeCell ref="I88:M89"/>
    <mergeCell ref="N88:N89"/>
    <mergeCell ref="O88:P89"/>
    <mergeCell ref="Q88:S89"/>
    <mergeCell ref="T88:Z89"/>
    <mergeCell ref="T82:Z83"/>
    <mergeCell ref="I84:M85"/>
    <mergeCell ref="N84:N85"/>
    <mergeCell ref="O84:P85"/>
    <mergeCell ref="Q84:S85"/>
    <mergeCell ref="T84:Z85"/>
    <mergeCell ref="A81:B85"/>
    <mergeCell ref="C81:G85"/>
    <mergeCell ref="I82:M83"/>
    <mergeCell ref="N82:N83"/>
    <mergeCell ref="O82:P83"/>
    <mergeCell ref="Q82:S83"/>
    <mergeCell ref="T78:Z79"/>
    <mergeCell ref="I80:M81"/>
    <mergeCell ref="N80:N81"/>
    <mergeCell ref="O80:P81"/>
    <mergeCell ref="Q80:S81"/>
    <mergeCell ref="T80:Z81"/>
    <mergeCell ref="A77:B79"/>
    <mergeCell ref="C77:G79"/>
    <mergeCell ref="I78:M79"/>
    <mergeCell ref="N78:N79"/>
    <mergeCell ref="O78:P79"/>
    <mergeCell ref="Q78:S79"/>
    <mergeCell ref="I76:M77"/>
    <mergeCell ref="N76:N77"/>
    <mergeCell ref="O76:P77"/>
    <mergeCell ref="Q76:S77"/>
    <mergeCell ref="T76:Z77"/>
    <mergeCell ref="I72:M73"/>
    <mergeCell ref="N72:N73"/>
    <mergeCell ref="O72:P73"/>
    <mergeCell ref="Q72:S73"/>
    <mergeCell ref="T72:Z73"/>
    <mergeCell ref="A73:B75"/>
    <mergeCell ref="C73:C75"/>
    <mergeCell ref="D73:G75"/>
    <mergeCell ref="I74:M75"/>
    <mergeCell ref="N74:N75"/>
    <mergeCell ref="O74:P75"/>
    <mergeCell ref="Q74:S75"/>
    <mergeCell ref="T74:Z75"/>
    <mergeCell ref="T68:Z69"/>
    <mergeCell ref="I70:M71"/>
    <mergeCell ref="N70:N71"/>
    <mergeCell ref="O70:P71"/>
    <mergeCell ref="Q70:S71"/>
    <mergeCell ref="T70:Z71"/>
    <mergeCell ref="A67:B71"/>
    <mergeCell ref="C67:G71"/>
    <mergeCell ref="I68:M69"/>
    <mergeCell ref="N68:N69"/>
    <mergeCell ref="O68:P69"/>
    <mergeCell ref="Q68:S69"/>
    <mergeCell ref="T64:Z65"/>
    <mergeCell ref="I66:M67"/>
    <mergeCell ref="N66:N67"/>
    <mergeCell ref="O66:P67"/>
    <mergeCell ref="Q66:S67"/>
    <mergeCell ref="T66:Z67"/>
    <mergeCell ref="A64:C65"/>
    <mergeCell ref="D64:G65"/>
    <mergeCell ref="I64:M65"/>
    <mergeCell ref="N64:N65"/>
    <mergeCell ref="O64:P65"/>
    <mergeCell ref="Q64:S65"/>
    <mergeCell ref="Y52:Y53"/>
    <mergeCell ref="Z52:Z53"/>
    <mergeCell ref="A57:B58"/>
    <mergeCell ref="O58:P59"/>
    <mergeCell ref="Q58:Z59"/>
    <mergeCell ref="A59:L60"/>
    <mergeCell ref="O60:P61"/>
    <mergeCell ref="Q60:Z61"/>
    <mergeCell ref="H51:O53"/>
    <mergeCell ref="S52:S53"/>
    <mergeCell ref="T52:U53"/>
    <mergeCell ref="V52:V53"/>
    <mergeCell ref="W52:W53"/>
    <mergeCell ref="X52:X53"/>
    <mergeCell ref="G55:N56"/>
    <mergeCell ref="G57:N58"/>
    <mergeCell ref="Q56:Z56"/>
    <mergeCell ref="Q57:Z57"/>
    <mergeCell ref="T45:Z47"/>
    <mergeCell ref="I46:J50"/>
    <mergeCell ref="K46:L50"/>
    <mergeCell ref="A47:G48"/>
    <mergeCell ref="Q48:S50"/>
    <mergeCell ref="T48:Z50"/>
    <mergeCell ref="A49:G50"/>
    <mergeCell ref="AB40:AJ41"/>
    <mergeCell ref="A41:G42"/>
    <mergeCell ref="Q42:S44"/>
    <mergeCell ref="T42:Z44"/>
    <mergeCell ref="AB42:AJ43"/>
    <mergeCell ref="A43:G44"/>
    <mergeCell ref="I44:J45"/>
    <mergeCell ref="K44:L45"/>
    <mergeCell ref="A45:G46"/>
    <mergeCell ref="Q45:S47"/>
    <mergeCell ref="A39:B40"/>
    <mergeCell ref="I40:M41"/>
    <mergeCell ref="N40:N41"/>
    <mergeCell ref="O40:P41"/>
    <mergeCell ref="Q40:S41"/>
    <mergeCell ref="T40:Z41"/>
    <mergeCell ref="I38:M39"/>
    <mergeCell ref="N38:N39"/>
    <mergeCell ref="O38:P39"/>
    <mergeCell ref="Q38:S39"/>
    <mergeCell ref="T38:Z39"/>
    <mergeCell ref="AB38:AJ39"/>
    <mergeCell ref="I36:M37"/>
    <mergeCell ref="N36:N37"/>
    <mergeCell ref="O36:P37"/>
    <mergeCell ref="Q36:S37"/>
    <mergeCell ref="T36:Z37"/>
    <mergeCell ref="AB36:AJ37"/>
    <mergeCell ref="T32:Z33"/>
    <mergeCell ref="AB32:AJ33"/>
    <mergeCell ref="I34:M35"/>
    <mergeCell ref="N34:N35"/>
    <mergeCell ref="O34:P35"/>
    <mergeCell ref="Q34:S35"/>
    <mergeCell ref="T34:Z35"/>
    <mergeCell ref="AB34:AJ35"/>
    <mergeCell ref="A31:B35"/>
    <mergeCell ref="C31:G35"/>
    <mergeCell ref="I32:M33"/>
    <mergeCell ref="N32:N33"/>
    <mergeCell ref="O32:P33"/>
    <mergeCell ref="Q32:S33"/>
    <mergeCell ref="T28:Z29"/>
    <mergeCell ref="AB28:AJ29"/>
    <mergeCell ref="I30:M31"/>
    <mergeCell ref="N30:N31"/>
    <mergeCell ref="O30:P31"/>
    <mergeCell ref="Q30:S31"/>
    <mergeCell ref="T30:Z31"/>
    <mergeCell ref="AB30:AJ31"/>
    <mergeCell ref="A27:B29"/>
    <mergeCell ref="C27:G29"/>
    <mergeCell ref="I28:M29"/>
    <mergeCell ref="N28:N29"/>
    <mergeCell ref="O28:P29"/>
    <mergeCell ref="Q28:S29"/>
    <mergeCell ref="N22:N23"/>
    <mergeCell ref="O22:P23"/>
    <mergeCell ref="Q24:S25"/>
    <mergeCell ref="T24:Z25"/>
    <mergeCell ref="AB24:AJ25"/>
    <mergeCell ref="I26:M27"/>
    <mergeCell ref="N26:N27"/>
    <mergeCell ref="O26:P27"/>
    <mergeCell ref="Q26:S27"/>
    <mergeCell ref="T26:Z27"/>
    <mergeCell ref="AB26:AJ27"/>
    <mergeCell ref="A14:C15"/>
    <mergeCell ref="D14:G15"/>
    <mergeCell ref="I14:M15"/>
    <mergeCell ref="N14:N15"/>
    <mergeCell ref="O14:P15"/>
    <mergeCell ref="Q14:S15"/>
    <mergeCell ref="Q22:S23"/>
    <mergeCell ref="T22:Z23"/>
    <mergeCell ref="AB22:AJ23"/>
    <mergeCell ref="T18:Z19"/>
    <mergeCell ref="AB18:AJ19"/>
    <mergeCell ref="I20:M21"/>
    <mergeCell ref="N20:N21"/>
    <mergeCell ref="O20:P21"/>
    <mergeCell ref="Q20:S21"/>
    <mergeCell ref="T20:Z21"/>
    <mergeCell ref="AB20:AJ21"/>
    <mergeCell ref="A23:B25"/>
    <mergeCell ref="C23:C25"/>
    <mergeCell ref="D23:G25"/>
    <mergeCell ref="I24:M25"/>
    <mergeCell ref="N24:N25"/>
    <mergeCell ref="O24:P25"/>
    <mergeCell ref="I22:M23"/>
    <mergeCell ref="Q18:S19"/>
    <mergeCell ref="T14:Z15"/>
    <mergeCell ref="AB14:AJ15"/>
    <mergeCell ref="I16:M17"/>
    <mergeCell ref="N16:N17"/>
    <mergeCell ref="O16:P17"/>
    <mergeCell ref="Q16:S17"/>
    <mergeCell ref="T16:Z17"/>
    <mergeCell ref="AB16:AJ17"/>
    <mergeCell ref="I12:K13"/>
    <mergeCell ref="I62:K63"/>
    <mergeCell ref="Y2:Y3"/>
    <mergeCell ref="Z2:Z3"/>
    <mergeCell ref="G5:N6"/>
    <mergeCell ref="A7:B8"/>
    <mergeCell ref="Q8:Z9"/>
    <mergeCell ref="A9:L10"/>
    <mergeCell ref="O10:P11"/>
    <mergeCell ref="Q10:Z11"/>
    <mergeCell ref="H1:O3"/>
    <mergeCell ref="S2:S3"/>
    <mergeCell ref="T2:U3"/>
    <mergeCell ref="V2:V3"/>
    <mergeCell ref="W2:W3"/>
    <mergeCell ref="X2:X3"/>
    <mergeCell ref="Q6:Z6"/>
    <mergeCell ref="O8:P9"/>
    <mergeCell ref="Q7:S7"/>
    <mergeCell ref="A17:B21"/>
    <mergeCell ref="C17:G21"/>
    <mergeCell ref="I18:M19"/>
    <mergeCell ref="N18:N19"/>
    <mergeCell ref="O18:P19"/>
  </mergeCells>
  <phoneticPr fontId="9"/>
  <pageMargins left="0.70866141732283472" right="0.43307086614173229" top="0.74803149606299213" bottom="0.51181102362204722" header="0.31496062992125984" footer="0.31496062992125984"/>
  <pageSetup paperSize="9" orientation="landscape" blackAndWhite="1" r:id="rId1"/>
  <headerFooter>
    <oddHeader>&amp;Rver.A-20230807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54"/>
  <sheetViews>
    <sheetView showGridLines="0" zoomScaleNormal="100" workbookViewId="0">
      <selection activeCell="AA6" sqref="AA6"/>
    </sheetView>
  </sheetViews>
  <sheetFormatPr defaultRowHeight="13.5"/>
  <cols>
    <col min="1" max="1" width="32" style="1" customWidth="1"/>
    <col min="2" max="2" width="1.375" style="1" customWidth="1"/>
    <col min="3" max="21" width="5.5" style="1" customWidth="1"/>
    <col min="22" max="28" width="2.625" style="1" customWidth="1"/>
    <col min="29" max="29" width="1.625" style="1" customWidth="1"/>
    <col min="30" max="30" width="1.5" style="1" customWidth="1"/>
    <col min="31" max="38" width="5.625" style="1" customWidth="1"/>
    <col min="39" max="45" width="5.625" style="1" hidden="1" customWidth="1"/>
    <col min="46" max="49" width="5.625" style="1" customWidth="1"/>
    <col min="50" max="51" width="5.625" style="1" hidden="1" customWidth="1"/>
    <col min="52" max="57" width="5.625" style="1" customWidth="1"/>
    <col min="58" max="16384" width="9" style="1"/>
  </cols>
  <sheetData>
    <row r="1" spans="1:51" ht="25.5" customHeight="1">
      <c r="A1" s="33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51" ht="76.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51" ht="9.9499999999999993" customHeight="1">
      <c r="B3" s="22"/>
      <c r="C3" s="23"/>
      <c r="D3" s="24"/>
      <c r="E3" s="24"/>
      <c r="F3" s="24"/>
      <c r="G3" s="24"/>
      <c r="H3" s="24"/>
      <c r="I3" s="24"/>
      <c r="J3" s="265" t="s">
        <v>20</v>
      </c>
      <c r="K3" s="265"/>
      <c r="L3" s="265"/>
      <c r="M3" s="265"/>
      <c r="N3" s="265"/>
      <c r="O3" s="265"/>
      <c r="P3" s="265"/>
      <c r="Q3" s="265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5"/>
      <c r="AX3" s="1">
        <f>LEN(F25)</f>
        <v>13</v>
      </c>
      <c r="AY3" s="1" t="s">
        <v>19</v>
      </c>
    </row>
    <row r="4" spans="1:51" ht="9.9499999999999993" customHeight="1">
      <c r="B4" s="26"/>
      <c r="C4" s="27"/>
      <c r="D4" s="27"/>
      <c r="E4" s="27"/>
      <c r="F4" s="27"/>
      <c r="G4" s="27"/>
      <c r="H4" s="27"/>
      <c r="I4" s="27"/>
      <c r="J4" s="266"/>
      <c r="K4" s="266"/>
      <c r="L4" s="266"/>
      <c r="M4" s="266"/>
      <c r="N4" s="266"/>
      <c r="O4" s="266"/>
      <c r="P4" s="266"/>
      <c r="Q4" s="266"/>
      <c r="R4" s="27"/>
      <c r="S4" s="27"/>
      <c r="T4" s="27"/>
      <c r="U4" s="269" t="s">
        <v>11</v>
      </c>
      <c r="V4" s="267">
        <v>2023</v>
      </c>
      <c r="W4" s="267"/>
      <c r="X4" s="268" t="s">
        <v>29</v>
      </c>
      <c r="Y4" s="267">
        <v>1</v>
      </c>
      <c r="Z4" s="268" t="s">
        <v>31</v>
      </c>
      <c r="AA4" s="267">
        <v>15</v>
      </c>
      <c r="AB4" s="268" t="s">
        <v>30</v>
      </c>
      <c r="AC4" s="28"/>
      <c r="AX4" s="1">
        <f>LEN(E29)</f>
        <v>7</v>
      </c>
      <c r="AY4" s="1" t="s">
        <v>19</v>
      </c>
    </row>
    <row r="5" spans="1:51" ht="9.9499999999999993" customHeight="1">
      <c r="B5" s="26"/>
      <c r="C5" s="27"/>
      <c r="D5" s="27"/>
      <c r="E5" s="27"/>
      <c r="F5" s="27"/>
      <c r="G5" s="27"/>
      <c r="H5" s="27"/>
      <c r="I5" s="27"/>
      <c r="J5" s="266"/>
      <c r="K5" s="266"/>
      <c r="L5" s="266"/>
      <c r="M5" s="266"/>
      <c r="N5" s="266"/>
      <c r="O5" s="266"/>
      <c r="P5" s="266"/>
      <c r="Q5" s="266"/>
      <c r="R5" s="27"/>
      <c r="S5" s="27"/>
      <c r="T5" s="27"/>
      <c r="U5" s="269"/>
      <c r="V5" s="267"/>
      <c r="W5" s="267"/>
      <c r="X5" s="268"/>
      <c r="Y5" s="267"/>
      <c r="Z5" s="268"/>
      <c r="AA5" s="267"/>
      <c r="AB5" s="268"/>
      <c r="AC5" s="28"/>
    </row>
    <row r="6" spans="1:51" ht="9.9499999999999993" customHeight="1">
      <c r="B6" s="2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28"/>
    </row>
    <row r="7" spans="1:51" ht="9.9499999999999993" customHeight="1">
      <c r="B7" s="26"/>
      <c r="C7" s="4"/>
      <c r="D7" s="4"/>
      <c r="E7" s="4"/>
      <c r="F7" s="4"/>
      <c r="G7" s="4"/>
      <c r="H7" s="4"/>
      <c r="I7" s="83" t="str">
        <f>IF(AR26=0,"通常月は15日、決算月は15日と末日","")</f>
        <v/>
      </c>
      <c r="J7" s="83"/>
      <c r="K7" s="83"/>
      <c r="L7" s="83"/>
      <c r="M7" s="83"/>
      <c r="N7" s="83"/>
      <c r="O7" s="83"/>
      <c r="P7" s="8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28"/>
    </row>
    <row r="8" spans="1:51" ht="9.9499999999999993" customHeight="1">
      <c r="B8" s="26"/>
      <c r="C8" s="4"/>
      <c r="D8" s="4"/>
      <c r="E8" s="4"/>
      <c r="F8" s="4"/>
      <c r="G8" s="4"/>
      <c r="H8" s="4"/>
      <c r="I8" s="83"/>
      <c r="J8" s="83"/>
      <c r="K8" s="83"/>
      <c r="L8" s="83"/>
      <c r="M8" s="83"/>
      <c r="N8" s="83"/>
      <c r="O8" s="83"/>
      <c r="P8" s="83"/>
      <c r="Q8" s="47" t="s">
        <v>14</v>
      </c>
      <c r="R8" s="47"/>
      <c r="S8" s="264" t="s">
        <v>37</v>
      </c>
      <c r="T8" s="264"/>
      <c r="U8" s="264"/>
      <c r="V8" s="264"/>
      <c r="W8" s="264"/>
      <c r="X8" s="264"/>
      <c r="Y8" s="264"/>
      <c r="Z8" s="264"/>
      <c r="AA8" s="264"/>
      <c r="AB8" s="264"/>
      <c r="AC8" s="28"/>
      <c r="AN8" s="11"/>
      <c r="AO8" s="11"/>
      <c r="AP8" s="11"/>
      <c r="AQ8" s="11"/>
      <c r="AR8" s="11"/>
    </row>
    <row r="9" spans="1:51" ht="9.9499999999999993" customHeight="1">
      <c r="B9" s="26"/>
      <c r="C9" s="269" t="s">
        <v>16</v>
      </c>
      <c r="D9" s="269"/>
      <c r="E9" s="4"/>
      <c r="F9" s="4"/>
      <c r="G9" s="4"/>
      <c r="H9" s="4"/>
      <c r="I9" s="83" t="str">
        <f>IF(OR(V4="",Y4="",AA4=""),"年月日を入力してください","")</f>
        <v/>
      </c>
      <c r="J9" s="83"/>
      <c r="K9" s="83"/>
      <c r="L9" s="83"/>
      <c r="M9" s="83"/>
      <c r="N9" s="83"/>
      <c r="O9" s="83"/>
      <c r="P9" s="83"/>
      <c r="Q9" s="47"/>
      <c r="R9" s="47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8"/>
      <c r="AN9" s="12" t="str">
        <f>+Y4&amp;AO9&amp;AA4</f>
        <v>115</v>
      </c>
      <c r="AO9" s="13"/>
      <c r="AP9" s="13" t="s">
        <v>35</v>
      </c>
      <c r="AQ9" s="13"/>
      <c r="AR9" s="18"/>
    </row>
    <row r="10" spans="1:51" ht="9.9499999999999993" customHeight="1">
      <c r="B10" s="26"/>
      <c r="C10" s="269"/>
      <c r="D10" s="269"/>
      <c r="E10" s="4"/>
      <c r="F10" s="4"/>
      <c r="G10" s="4"/>
      <c r="H10" s="4"/>
      <c r="I10" s="83"/>
      <c r="J10" s="83"/>
      <c r="K10" s="83"/>
      <c r="L10" s="83"/>
      <c r="M10" s="83"/>
      <c r="N10" s="83"/>
      <c r="O10" s="83"/>
      <c r="P10" s="83"/>
      <c r="Q10" s="47"/>
      <c r="R10" s="47"/>
      <c r="S10" s="45" t="s">
        <v>28</v>
      </c>
      <c r="T10" s="45"/>
      <c r="U10" s="45"/>
      <c r="V10" s="45"/>
      <c r="W10" s="45"/>
      <c r="X10" s="45"/>
      <c r="Y10" s="45"/>
      <c r="Z10" s="45"/>
      <c r="AA10" s="45"/>
      <c r="AB10" s="45"/>
      <c r="AC10" s="28"/>
      <c r="AN10" s="14">
        <v>4</v>
      </c>
      <c r="AO10" s="15">
        <v>15</v>
      </c>
      <c r="AP10" s="15" t="str">
        <f>+AN10&amp;$DV$8&amp;AO10</f>
        <v>415</v>
      </c>
      <c r="AQ10" s="15"/>
      <c r="AR10" s="19">
        <f>IFERROR(MATCH(AN9,AP10:AP25,0),0)</f>
        <v>13</v>
      </c>
    </row>
    <row r="11" spans="1:51" ht="9.9499999999999993" customHeight="1">
      <c r="B11" s="26"/>
      <c r="C11" s="144" t="s">
        <v>32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4"/>
      <c r="P11" s="4"/>
      <c r="Q11" s="47"/>
      <c r="R11" s="47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28"/>
      <c r="AN11" s="14">
        <v>5</v>
      </c>
      <c r="AO11" s="15">
        <v>15</v>
      </c>
      <c r="AP11" s="15" t="str">
        <f t="shared" ref="AP11:AP25" si="0">+AN11&amp;$DV$8&amp;AO11</f>
        <v>515</v>
      </c>
      <c r="AQ11" s="15"/>
      <c r="AR11" s="19"/>
    </row>
    <row r="12" spans="1:51" ht="9.9499999999999993" customHeight="1">
      <c r="B12" s="26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4"/>
      <c r="P12" s="4"/>
      <c r="Q12" s="47" t="s">
        <v>5</v>
      </c>
      <c r="R12" s="47"/>
      <c r="S12" s="45" t="s">
        <v>13</v>
      </c>
      <c r="T12" s="45"/>
      <c r="U12" s="45"/>
      <c r="V12" s="45"/>
      <c r="W12" s="45"/>
      <c r="X12" s="45"/>
      <c r="Y12" s="45"/>
      <c r="Z12" s="45"/>
      <c r="AA12" s="45"/>
      <c r="AB12" s="45"/>
      <c r="AC12" s="28"/>
      <c r="AN12" s="14">
        <v>6</v>
      </c>
      <c r="AO12" s="15">
        <v>15</v>
      </c>
      <c r="AP12" s="15" t="str">
        <f t="shared" si="0"/>
        <v>615</v>
      </c>
      <c r="AQ12" s="15"/>
      <c r="AR12" s="19"/>
    </row>
    <row r="13" spans="1:51" ht="9.9499999999999993" customHeight="1">
      <c r="B13" s="26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7"/>
      <c r="R13" s="47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28"/>
      <c r="AN13" s="14">
        <v>6</v>
      </c>
      <c r="AO13" s="15">
        <v>30</v>
      </c>
      <c r="AP13" s="15" t="str">
        <f t="shared" si="0"/>
        <v>630</v>
      </c>
      <c r="AQ13" s="15"/>
      <c r="AR13" s="19"/>
    </row>
    <row r="14" spans="1:51" ht="9.9499999999999993" customHeight="1">
      <c r="B14" s="26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28"/>
      <c r="AN14" s="14">
        <v>7</v>
      </c>
      <c r="AO14" s="15">
        <v>15</v>
      </c>
      <c r="AP14" s="15" t="str">
        <f t="shared" si="0"/>
        <v>715</v>
      </c>
      <c r="AQ14" s="15"/>
      <c r="AR14" s="19"/>
    </row>
    <row r="15" spans="1:51" ht="9.9499999999999993" customHeight="1" thickBot="1">
      <c r="B15" s="26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28"/>
      <c r="AN15" s="14">
        <v>8</v>
      </c>
      <c r="AO15" s="15">
        <v>15</v>
      </c>
      <c r="AP15" s="15" t="str">
        <f t="shared" si="0"/>
        <v>815</v>
      </c>
      <c r="AQ15" s="15"/>
      <c r="AR15" s="19"/>
    </row>
    <row r="16" spans="1:51" ht="9.9499999999999993" customHeight="1">
      <c r="B16" s="26"/>
      <c r="C16" s="50" t="s">
        <v>26</v>
      </c>
      <c r="D16" s="90"/>
      <c r="E16" s="51"/>
      <c r="F16" s="213">
        <v>1234</v>
      </c>
      <c r="G16" s="214"/>
      <c r="H16" s="214"/>
      <c r="I16" s="215"/>
      <c r="J16" s="4"/>
      <c r="K16" s="98" t="s">
        <v>0</v>
      </c>
      <c r="L16" s="79"/>
      <c r="M16" s="79"/>
      <c r="N16" s="79"/>
      <c r="O16" s="79"/>
      <c r="P16" s="79" t="s">
        <v>1</v>
      </c>
      <c r="Q16" s="79" t="s">
        <v>2</v>
      </c>
      <c r="R16" s="79"/>
      <c r="S16" s="100" t="s">
        <v>3</v>
      </c>
      <c r="T16" s="101"/>
      <c r="U16" s="102"/>
      <c r="V16" s="79" t="s">
        <v>4</v>
      </c>
      <c r="W16" s="79"/>
      <c r="X16" s="79"/>
      <c r="Y16" s="79"/>
      <c r="Z16" s="79"/>
      <c r="AA16" s="79"/>
      <c r="AB16" s="80"/>
      <c r="AC16" s="28"/>
      <c r="AD16" s="83"/>
      <c r="AE16" s="83"/>
      <c r="AF16" s="83"/>
      <c r="AG16" s="83"/>
      <c r="AH16" s="83"/>
      <c r="AI16" s="83"/>
      <c r="AJ16" s="83"/>
      <c r="AK16" s="83"/>
      <c r="AL16" s="83"/>
      <c r="AM16" s="21"/>
      <c r="AN16" s="14">
        <v>9</v>
      </c>
      <c r="AO16" s="15">
        <v>15</v>
      </c>
      <c r="AP16" s="15" t="str">
        <f t="shared" si="0"/>
        <v>915</v>
      </c>
      <c r="AQ16" s="15"/>
      <c r="AR16" s="19"/>
    </row>
    <row r="17" spans="2:44" ht="9.9499999999999993" customHeight="1">
      <c r="B17" s="26"/>
      <c r="C17" s="54"/>
      <c r="D17" s="91"/>
      <c r="E17" s="55"/>
      <c r="F17" s="216"/>
      <c r="G17" s="217"/>
      <c r="H17" s="217"/>
      <c r="I17" s="218"/>
      <c r="J17" s="4"/>
      <c r="K17" s="99"/>
      <c r="L17" s="81"/>
      <c r="M17" s="81"/>
      <c r="N17" s="81"/>
      <c r="O17" s="81"/>
      <c r="P17" s="81"/>
      <c r="Q17" s="81"/>
      <c r="R17" s="81"/>
      <c r="S17" s="54"/>
      <c r="T17" s="91"/>
      <c r="U17" s="55"/>
      <c r="V17" s="81"/>
      <c r="W17" s="81"/>
      <c r="X17" s="81"/>
      <c r="Y17" s="81"/>
      <c r="Z17" s="81"/>
      <c r="AA17" s="81"/>
      <c r="AB17" s="82"/>
      <c r="AC17" s="28"/>
      <c r="AD17" s="83"/>
      <c r="AE17" s="83"/>
      <c r="AF17" s="83"/>
      <c r="AG17" s="83"/>
      <c r="AH17" s="83"/>
      <c r="AI17" s="83"/>
      <c r="AJ17" s="83"/>
      <c r="AK17" s="83"/>
      <c r="AL17" s="83"/>
      <c r="AM17" s="21"/>
      <c r="AN17" s="14">
        <v>9</v>
      </c>
      <c r="AO17" s="15">
        <v>30</v>
      </c>
      <c r="AP17" s="15" t="str">
        <f t="shared" si="0"/>
        <v>930</v>
      </c>
      <c r="AQ17" s="15"/>
      <c r="AR17" s="19"/>
    </row>
    <row r="18" spans="2:44" ht="9.9499999999999993" customHeight="1">
      <c r="B18" s="26"/>
      <c r="C18" s="7"/>
      <c r="D18" s="7"/>
      <c r="E18" s="7"/>
      <c r="F18" s="7"/>
      <c r="G18" s="7"/>
      <c r="H18" s="7"/>
      <c r="I18" s="7"/>
      <c r="J18" s="4"/>
      <c r="K18" s="228" t="s">
        <v>24</v>
      </c>
      <c r="L18" s="229"/>
      <c r="M18" s="229"/>
      <c r="N18" s="229"/>
      <c r="O18" s="229"/>
      <c r="P18" s="232" t="s">
        <v>25</v>
      </c>
      <c r="Q18" s="234">
        <v>3</v>
      </c>
      <c r="R18" s="234"/>
      <c r="S18" s="246">
        <v>1500</v>
      </c>
      <c r="T18" s="247"/>
      <c r="U18" s="248"/>
      <c r="V18" s="84">
        <f>IF(K18="","",Q18*S18)</f>
        <v>4500</v>
      </c>
      <c r="W18" s="85"/>
      <c r="X18" s="85"/>
      <c r="Y18" s="85"/>
      <c r="Z18" s="85"/>
      <c r="AA18" s="85"/>
      <c r="AB18" s="86"/>
      <c r="AC18" s="28"/>
      <c r="AD18" s="83" t="str">
        <f>IF(F16="","取引先コードが未入力です","")</f>
        <v/>
      </c>
      <c r="AE18" s="83"/>
      <c r="AF18" s="83"/>
      <c r="AG18" s="83"/>
      <c r="AH18" s="83"/>
      <c r="AI18" s="83"/>
      <c r="AJ18" s="83"/>
      <c r="AK18" s="83"/>
      <c r="AL18" s="83"/>
      <c r="AM18" s="21"/>
      <c r="AN18" s="14">
        <v>10</v>
      </c>
      <c r="AO18" s="15">
        <v>15</v>
      </c>
      <c r="AP18" s="15" t="str">
        <f t="shared" si="0"/>
        <v>1015</v>
      </c>
      <c r="AQ18" s="15"/>
      <c r="AR18" s="19"/>
    </row>
    <row r="19" spans="2:44" ht="9.9499999999999993" customHeight="1">
      <c r="B19" s="26"/>
      <c r="C19" s="50" t="s">
        <v>27</v>
      </c>
      <c r="D19" s="51"/>
      <c r="E19" s="219" t="s">
        <v>38</v>
      </c>
      <c r="F19" s="220"/>
      <c r="G19" s="220"/>
      <c r="H19" s="220"/>
      <c r="I19" s="221"/>
      <c r="J19" s="4"/>
      <c r="K19" s="236"/>
      <c r="L19" s="237"/>
      <c r="M19" s="237"/>
      <c r="N19" s="237"/>
      <c r="O19" s="237"/>
      <c r="P19" s="238"/>
      <c r="Q19" s="239"/>
      <c r="R19" s="239"/>
      <c r="S19" s="249"/>
      <c r="T19" s="250"/>
      <c r="U19" s="251"/>
      <c r="V19" s="87"/>
      <c r="W19" s="88"/>
      <c r="X19" s="88"/>
      <c r="Y19" s="88"/>
      <c r="Z19" s="88"/>
      <c r="AA19" s="88"/>
      <c r="AB19" s="89"/>
      <c r="AC19" s="28"/>
      <c r="AD19" s="83"/>
      <c r="AE19" s="83"/>
      <c r="AF19" s="83"/>
      <c r="AG19" s="83"/>
      <c r="AH19" s="83"/>
      <c r="AI19" s="83"/>
      <c r="AJ19" s="83"/>
      <c r="AK19" s="83"/>
      <c r="AL19" s="83"/>
      <c r="AM19" s="21"/>
      <c r="AN19" s="14">
        <v>11</v>
      </c>
      <c r="AO19" s="15">
        <v>15</v>
      </c>
      <c r="AP19" s="15" t="str">
        <f t="shared" si="0"/>
        <v>1115</v>
      </c>
      <c r="AQ19" s="15"/>
      <c r="AR19" s="19"/>
    </row>
    <row r="20" spans="2:44" ht="9.9499999999999993" customHeight="1">
      <c r="B20" s="26"/>
      <c r="C20" s="52"/>
      <c r="D20" s="53"/>
      <c r="E20" s="222"/>
      <c r="F20" s="223"/>
      <c r="G20" s="223"/>
      <c r="H20" s="223"/>
      <c r="I20" s="224"/>
      <c r="J20" s="4"/>
      <c r="K20" s="228"/>
      <c r="L20" s="229"/>
      <c r="M20" s="229"/>
      <c r="N20" s="229"/>
      <c r="O20" s="229"/>
      <c r="P20" s="232"/>
      <c r="Q20" s="234"/>
      <c r="R20" s="234"/>
      <c r="S20" s="246"/>
      <c r="T20" s="247"/>
      <c r="U20" s="248"/>
      <c r="V20" s="84" t="str">
        <f t="shared" ref="V20" si="1">IF(K20="","",Q20*S20)</f>
        <v/>
      </c>
      <c r="W20" s="85"/>
      <c r="X20" s="85"/>
      <c r="Y20" s="85"/>
      <c r="Z20" s="85"/>
      <c r="AA20" s="85"/>
      <c r="AB20" s="86"/>
      <c r="AC20" s="28"/>
      <c r="AD20" s="83" t="str">
        <f>IF(E19="","取引名が未入力です","")</f>
        <v/>
      </c>
      <c r="AE20" s="83"/>
      <c r="AF20" s="83"/>
      <c r="AG20" s="83"/>
      <c r="AH20" s="83"/>
      <c r="AI20" s="83"/>
      <c r="AJ20" s="83"/>
      <c r="AK20" s="83"/>
      <c r="AL20" s="83"/>
      <c r="AM20" s="21"/>
      <c r="AN20" s="14">
        <v>12</v>
      </c>
      <c r="AO20" s="15">
        <v>15</v>
      </c>
      <c r="AP20" s="15" t="str">
        <f t="shared" si="0"/>
        <v>1215</v>
      </c>
      <c r="AQ20" s="15"/>
      <c r="AR20" s="19"/>
    </row>
    <row r="21" spans="2:44" ht="9.9499999999999993" customHeight="1">
      <c r="B21" s="26"/>
      <c r="C21" s="52"/>
      <c r="D21" s="53"/>
      <c r="E21" s="222"/>
      <c r="F21" s="223"/>
      <c r="G21" s="223"/>
      <c r="H21" s="223"/>
      <c r="I21" s="224"/>
      <c r="J21" s="4"/>
      <c r="K21" s="236"/>
      <c r="L21" s="237"/>
      <c r="M21" s="237"/>
      <c r="N21" s="237"/>
      <c r="O21" s="237"/>
      <c r="P21" s="238"/>
      <c r="Q21" s="239"/>
      <c r="R21" s="239"/>
      <c r="S21" s="249"/>
      <c r="T21" s="250"/>
      <c r="U21" s="251"/>
      <c r="V21" s="87"/>
      <c r="W21" s="88"/>
      <c r="X21" s="88"/>
      <c r="Y21" s="88"/>
      <c r="Z21" s="88"/>
      <c r="AA21" s="88"/>
      <c r="AB21" s="89"/>
      <c r="AC21" s="28"/>
      <c r="AD21" s="83"/>
      <c r="AE21" s="83"/>
      <c r="AF21" s="83"/>
      <c r="AG21" s="83"/>
      <c r="AH21" s="83"/>
      <c r="AI21" s="83"/>
      <c r="AJ21" s="83"/>
      <c r="AK21" s="83"/>
      <c r="AL21" s="83"/>
      <c r="AM21" s="21"/>
      <c r="AN21" s="14">
        <v>12</v>
      </c>
      <c r="AO21" s="15">
        <v>31</v>
      </c>
      <c r="AP21" s="15" t="str">
        <f t="shared" si="0"/>
        <v>1231</v>
      </c>
      <c r="AQ21" s="15"/>
      <c r="AR21" s="19"/>
    </row>
    <row r="22" spans="2:44" ht="9.9499999999999993" customHeight="1">
      <c r="B22" s="26"/>
      <c r="C22" s="52"/>
      <c r="D22" s="53"/>
      <c r="E22" s="222"/>
      <c r="F22" s="223"/>
      <c r="G22" s="223"/>
      <c r="H22" s="223"/>
      <c r="I22" s="224"/>
      <c r="J22" s="4"/>
      <c r="K22" s="228"/>
      <c r="L22" s="229"/>
      <c r="M22" s="229"/>
      <c r="N22" s="229"/>
      <c r="O22" s="229"/>
      <c r="P22" s="232"/>
      <c r="Q22" s="234"/>
      <c r="R22" s="234"/>
      <c r="S22" s="246"/>
      <c r="T22" s="247"/>
      <c r="U22" s="248"/>
      <c r="V22" s="84" t="str">
        <f t="shared" ref="V22" si="2">IF(K22="","",Q22*S22)</f>
        <v/>
      </c>
      <c r="W22" s="85"/>
      <c r="X22" s="85"/>
      <c r="Y22" s="85"/>
      <c r="Z22" s="85"/>
      <c r="AA22" s="85"/>
      <c r="AB22" s="86"/>
      <c r="AC22" s="28"/>
      <c r="AD22" s="83"/>
      <c r="AE22" s="83"/>
      <c r="AF22" s="83"/>
      <c r="AG22" s="83"/>
      <c r="AH22" s="83"/>
      <c r="AI22" s="83"/>
      <c r="AJ22" s="83"/>
      <c r="AK22" s="83"/>
      <c r="AL22" s="83"/>
      <c r="AM22" s="21"/>
      <c r="AN22" s="14">
        <v>1</v>
      </c>
      <c r="AO22" s="15">
        <v>15</v>
      </c>
      <c r="AP22" s="15" t="str">
        <f t="shared" si="0"/>
        <v>115</v>
      </c>
      <c r="AQ22" s="15"/>
      <c r="AR22" s="19"/>
    </row>
    <row r="23" spans="2:44" ht="9.9499999999999993" customHeight="1">
      <c r="B23" s="26"/>
      <c r="C23" s="54"/>
      <c r="D23" s="55"/>
      <c r="E23" s="225"/>
      <c r="F23" s="226"/>
      <c r="G23" s="226"/>
      <c r="H23" s="226"/>
      <c r="I23" s="227"/>
      <c r="J23" s="4"/>
      <c r="K23" s="236"/>
      <c r="L23" s="237"/>
      <c r="M23" s="237"/>
      <c r="N23" s="237"/>
      <c r="O23" s="237"/>
      <c r="P23" s="238"/>
      <c r="Q23" s="239"/>
      <c r="R23" s="239"/>
      <c r="S23" s="249"/>
      <c r="T23" s="250"/>
      <c r="U23" s="251"/>
      <c r="V23" s="87"/>
      <c r="W23" s="88"/>
      <c r="X23" s="88"/>
      <c r="Y23" s="88"/>
      <c r="Z23" s="88"/>
      <c r="AA23" s="88"/>
      <c r="AB23" s="89"/>
      <c r="AC23" s="28"/>
      <c r="AD23" s="83"/>
      <c r="AE23" s="83"/>
      <c r="AF23" s="83"/>
      <c r="AG23" s="83"/>
      <c r="AH23" s="83"/>
      <c r="AI23" s="83"/>
      <c r="AJ23" s="83"/>
      <c r="AK23" s="83"/>
      <c r="AL23" s="83"/>
      <c r="AM23" s="21"/>
      <c r="AN23" s="14">
        <v>2</v>
      </c>
      <c r="AO23" s="15">
        <v>15</v>
      </c>
      <c r="AP23" s="15" t="str">
        <f t="shared" si="0"/>
        <v>215</v>
      </c>
      <c r="AQ23" s="15"/>
      <c r="AR23" s="19"/>
    </row>
    <row r="24" spans="2:44" ht="9.9499999999999993" customHeight="1">
      <c r="B24" s="26"/>
      <c r="C24" s="4"/>
      <c r="D24" s="4"/>
      <c r="E24" s="4"/>
      <c r="F24" s="4"/>
      <c r="G24" s="4"/>
      <c r="H24" s="4"/>
      <c r="I24" s="4"/>
      <c r="J24" s="4"/>
      <c r="K24" s="228"/>
      <c r="L24" s="229"/>
      <c r="M24" s="229"/>
      <c r="N24" s="229"/>
      <c r="O24" s="229"/>
      <c r="P24" s="232"/>
      <c r="Q24" s="234"/>
      <c r="R24" s="234"/>
      <c r="S24" s="246"/>
      <c r="T24" s="247"/>
      <c r="U24" s="248"/>
      <c r="V24" s="84" t="str">
        <f t="shared" ref="V24" si="3">IF(K24="","",Q24*S24)</f>
        <v/>
      </c>
      <c r="W24" s="85"/>
      <c r="X24" s="85"/>
      <c r="Y24" s="85"/>
      <c r="Z24" s="85"/>
      <c r="AA24" s="85"/>
      <c r="AB24" s="86"/>
      <c r="AC24" s="28"/>
      <c r="AD24" s="83" t="str">
        <f>IF(F25="","登録番号を入力してください","")</f>
        <v/>
      </c>
      <c r="AE24" s="83"/>
      <c r="AF24" s="83"/>
      <c r="AG24" s="83"/>
      <c r="AH24" s="83"/>
      <c r="AI24" s="83"/>
      <c r="AJ24" s="83"/>
      <c r="AK24" s="83"/>
      <c r="AL24" s="83"/>
      <c r="AM24" s="21"/>
      <c r="AN24" s="14">
        <v>3</v>
      </c>
      <c r="AO24" s="15">
        <v>15</v>
      </c>
      <c r="AP24" s="15" t="str">
        <f t="shared" si="0"/>
        <v>315</v>
      </c>
      <c r="AQ24" s="15"/>
      <c r="AR24" s="19"/>
    </row>
    <row r="25" spans="2:44" ht="9.9499999999999993" customHeight="1">
      <c r="B25" s="26"/>
      <c r="C25" s="103" t="s">
        <v>5</v>
      </c>
      <c r="D25" s="103"/>
      <c r="E25" s="105" t="s">
        <v>34</v>
      </c>
      <c r="F25" s="252">
        <v>1234567891234</v>
      </c>
      <c r="G25" s="252"/>
      <c r="H25" s="252"/>
      <c r="I25" s="253"/>
      <c r="J25" s="4"/>
      <c r="K25" s="236"/>
      <c r="L25" s="237"/>
      <c r="M25" s="237"/>
      <c r="N25" s="237"/>
      <c r="O25" s="237"/>
      <c r="P25" s="238"/>
      <c r="Q25" s="239"/>
      <c r="R25" s="239"/>
      <c r="S25" s="249"/>
      <c r="T25" s="250"/>
      <c r="U25" s="251"/>
      <c r="V25" s="87"/>
      <c r="W25" s="88"/>
      <c r="X25" s="88"/>
      <c r="Y25" s="88"/>
      <c r="Z25" s="88"/>
      <c r="AA25" s="88"/>
      <c r="AB25" s="89"/>
      <c r="AC25" s="28"/>
      <c r="AD25" s="83"/>
      <c r="AE25" s="83"/>
      <c r="AF25" s="83"/>
      <c r="AG25" s="83"/>
      <c r="AH25" s="83"/>
      <c r="AI25" s="83"/>
      <c r="AJ25" s="83"/>
      <c r="AK25" s="83"/>
      <c r="AL25" s="83"/>
      <c r="AM25" s="21"/>
      <c r="AN25" s="14">
        <v>3</v>
      </c>
      <c r="AO25" s="15">
        <v>31</v>
      </c>
      <c r="AP25" s="15" t="str">
        <f t="shared" si="0"/>
        <v>331</v>
      </c>
      <c r="AQ25" s="15"/>
      <c r="AR25" s="19"/>
    </row>
    <row r="26" spans="2:44" ht="9.9499999999999993" customHeight="1">
      <c r="B26" s="26"/>
      <c r="C26" s="104"/>
      <c r="D26" s="104"/>
      <c r="E26" s="106"/>
      <c r="F26" s="254"/>
      <c r="G26" s="254"/>
      <c r="H26" s="254"/>
      <c r="I26" s="255"/>
      <c r="J26" s="4"/>
      <c r="K26" s="228"/>
      <c r="L26" s="229"/>
      <c r="M26" s="229"/>
      <c r="N26" s="229"/>
      <c r="O26" s="229"/>
      <c r="P26" s="232"/>
      <c r="Q26" s="234"/>
      <c r="R26" s="234"/>
      <c r="S26" s="246"/>
      <c r="T26" s="247"/>
      <c r="U26" s="248"/>
      <c r="V26" s="84" t="str">
        <f t="shared" ref="V26" si="4">IF(K26="","",Q26*S26)</f>
        <v/>
      </c>
      <c r="W26" s="85"/>
      <c r="X26" s="85"/>
      <c r="Y26" s="85"/>
      <c r="Z26" s="85"/>
      <c r="AA26" s="85"/>
      <c r="AB26" s="86"/>
      <c r="AC26" s="28"/>
      <c r="AD26" s="83" t="str">
        <f>IF(F25="","登録がない場合は「登録なし｝と入力","")</f>
        <v/>
      </c>
      <c r="AE26" s="83"/>
      <c r="AF26" s="83"/>
      <c r="AG26" s="83"/>
      <c r="AH26" s="83"/>
      <c r="AI26" s="83"/>
      <c r="AJ26" s="83"/>
      <c r="AK26" s="83"/>
      <c r="AL26" s="83"/>
      <c r="AM26" s="21"/>
      <c r="AN26" s="16"/>
      <c r="AO26" s="17"/>
      <c r="AP26" s="17"/>
      <c r="AQ26" s="17"/>
      <c r="AR26" s="20">
        <f>SUM(AR10:AR25)</f>
        <v>13</v>
      </c>
    </row>
    <row r="27" spans="2:44" ht="9.9499999999999993" customHeight="1">
      <c r="B27" s="26"/>
      <c r="C27" s="81"/>
      <c r="D27" s="81"/>
      <c r="E27" s="107"/>
      <c r="F27" s="256"/>
      <c r="G27" s="256"/>
      <c r="H27" s="256"/>
      <c r="I27" s="257"/>
      <c r="J27" s="4"/>
      <c r="K27" s="236"/>
      <c r="L27" s="237"/>
      <c r="M27" s="237"/>
      <c r="N27" s="237"/>
      <c r="O27" s="237"/>
      <c r="P27" s="238"/>
      <c r="Q27" s="239"/>
      <c r="R27" s="239"/>
      <c r="S27" s="249"/>
      <c r="T27" s="250"/>
      <c r="U27" s="251"/>
      <c r="V27" s="87"/>
      <c r="W27" s="88"/>
      <c r="X27" s="88"/>
      <c r="Y27" s="88"/>
      <c r="Z27" s="88"/>
      <c r="AA27" s="88"/>
      <c r="AB27" s="89"/>
      <c r="AC27" s="28"/>
      <c r="AD27" s="83"/>
      <c r="AE27" s="83"/>
      <c r="AF27" s="83"/>
      <c r="AG27" s="83"/>
      <c r="AH27" s="83"/>
      <c r="AI27" s="83"/>
      <c r="AJ27" s="83"/>
      <c r="AK27" s="83"/>
      <c r="AL27" s="83"/>
      <c r="AM27" s="21"/>
    </row>
    <row r="28" spans="2:44" ht="9.9499999999999993" customHeight="1">
      <c r="B28" s="26"/>
      <c r="C28" s="4"/>
      <c r="D28" s="4"/>
      <c r="E28" s="4"/>
      <c r="F28" s="29"/>
      <c r="G28" s="4"/>
      <c r="H28" s="4"/>
      <c r="I28" s="4"/>
      <c r="J28" s="4"/>
      <c r="K28" s="228"/>
      <c r="L28" s="229"/>
      <c r="M28" s="229"/>
      <c r="N28" s="229"/>
      <c r="O28" s="229"/>
      <c r="P28" s="232"/>
      <c r="Q28" s="234"/>
      <c r="R28" s="234"/>
      <c r="S28" s="246"/>
      <c r="T28" s="247"/>
      <c r="U28" s="248"/>
      <c r="V28" s="84" t="str">
        <f t="shared" ref="V28" si="5">IF(K28="","",Q28*S28)</f>
        <v/>
      </c>
      <c r="W28" s="85"/>
      <c r="X28" s="85"/>
      <c r="Y28" s="85"/>
      <c r="Z28" s="85"/>
      <c r="AA28" s="85"/>
      <c r="AB28" s="86"/>
      <c r="AC28" s="28"/>
      <c r="AD28" s="83" t="str">
        <f>IF(F25="","",IF(OR(F25="登録なし",LEN(F25)=13),"","登録番号のケタは合っていますか？"))</f>
        <v/>
      </c>
      <c r="AE28" s="83"/>
      <c r="AF28" s="83"/>
      <c r="AG28" s="83"/>
      <c r="AH28" s="83"/>
      <c r="AI28" s="83"/>
      <c r="AJ28" s="83"/>
      <c r="AK28" s="83"/>
      <c r="AL28" s="83"/>
      <c r="AM28" s="21"/>
    </row>
    <row r="29" spans="2:44" ht="9.9499999999999993" customHeight="1">
      <c r="B29" s="26"/>
      <c r="C29" s="103" t="s">
        <v>6</v>
      </c>
      <c r="D29" s="103"/>
      <c r="E29" s="258" t="s">
        <v>22</v>
      </c>
      <c r="F29" s="258"/>
      <c r="G29" s="258"/>
      <c r="H29" s="258"/>
      <c r="I29" s="258"/>
      <c r="J29" s="4"/>
      <c r="K29" s="236"/>
      <c r="L29" s="237"/>
      <c r="M29" s="237"/>
      <c r="N29" s="237"/>
      <c r="O29" s="237"/>
      <c r="P29" s="238"/>
      <c r="Q29" s="239"/>
      <c r="R29" s="239"/>
      <c r="S29" s="249"/>
      <c r="T29" s="250"/>
      <c r="U29" s="251"/>
      <c r="V29" s="87"/>
      <c r="W29" s="88"/>
      <c r="X29" s="88"/>
      <c r="Y29" s="88"/>
      <c r="Z29" s="88"/>
      <c r="AA29" s="88"/>
      <c r="AB29" s="89"/>
      <c r="AC29" s="28"/>
      <c r="AD29" s="83"/>
      <c r="AE29" s="83"/>
      <c r="AF29" s="83"/>
      <c r="AG29" s="83"/>
      <c r="AH29" s="83"/>
      <c r="AI29" s="83"/>
      <c r="AJ29" s="83"/>
      <c r="AK29" s="83"/>
      <c r="AL29" s="83"/>
      <c r="AM29" s="21"/>
    </row>
    <row r="30" spans="2:44" ht="9.9499999999999993" customHeight="1">
      <c r="B30" s="26"/>
      <c r="C30" s="104"/>
      <c r="D30" s="104"/>
      <c r="E30" s="259"/>
      <c r="F30" s="259"/>
      <c r="G30" s="259"/>
      <c r="H30" s="259"/>
      <c r="I30" s="259"/>
      <c r="J30" s="4"/>
      <c r="K30" s="228"/>
      <c r="L30" s="229"/>
      <c r="M30" s="229"/>
      <c r="N30" s="229"/>
      <c r="O30" s="229"/>
      <c r="P30" s="232"/>
      <c r="Q30" s="234"/>
      <c r="R30" s="234"/>
      <c r="S30" s="246"/>
      <c r="T30" s="247"/>
      <c r="U30" s="248"/>
      <c r="V30" s="84" t="str">
        <f t="shared" ref="V30" si="6">IF(K30="","",Q30*S30)</f>
        <v/>
      </c>
      <c r="W30" s="85"/>
      <c r="X30" s="85"/>
      <c r="Y30" s="85"/>
      <c r="Z30" s="85"/>
      <c r="AA30" s="85"/>
      <c r="AB30" s="86"/>
      <c r="AC30" s="28"/>
      <c r="AD30" s="83" t="str">
        <f>IF(E29="","工事番号が未入力です","")</f>
        <v/>
      </c>
      <c r="AE30" s="83"/>
      <c r="AF30" s="83"/>
      <c r="AG30" s="83"/>
      <c r="AH30" s="83"/>
      <c r="AI30" s="83"/>
      <c r="AJ30" s="83"/>
      <c r="AK30" s="83"/>
      <c r="AL30" s="83"/>
      <c r="AM30" s="21"/>
    </row>
    <row r="31" spans="2:44" ht="9.9499999999999993" customHeight="1">
      <c r="B31" s="26"/>
      <c r="C31" s="81"/>
      <c r="D31" s="81"/>
      <c r="E31" s="260"/>
      <c r="F31" s="260"/>
      <c r="G31" s="260"/>
      <c r="H31" s="260"/>
      <c r="I31" s="260"/>
      <c r="J31" s="4"/>
      <c r="K31" s="236"/>
      <c r="L31" s="237"/>
      <c r="M31" s="237"/>
      <c r="N31" s="237"/>
      <c r="O31" s="237"/>
      <c r="P31" s="238"/>
      <c r="Q31" s="239"/>
      <c r="R31" s="239"/>
      <c r="S31" s="249"/>
      <c r="T31" s="250"/>
      <c r="U31" s="251"/>
      <c r="V31" s="87"/>
      <c r="W31" s="88"/>
      <c r="X31" s="88"/>
      <c r="Y31" s="88"/>
      <c r="Z31" s="88"/>
      <c r="AA31" s="88"/>
      <c r="AB31" s="89"/>
      <c r="AC31" s="28"/>
      <c r="AD31" s="83"/>
      <c r="AE31" s="83"/>
      <c r="AF31" s="83"/>
      <c r="AG31" s="83"/>
      <c r="AH31" s="83"/>
      <c r="AI31" s="83"/>
      <c r="AJ31" s="83"/>
      <c r="AK31" s="83"/>
      <c r="AL31" s="83"/>
      <c r="AM31" s="21"/>
    </row>
    <row r="32" spans="2:44" ht="9.9499999999999993" customHeight="1">
      <c r="B32" s="26"/>
      <c r="C32" s="4"/>
      <c r="D32" s="4"/>
      <c r="E32" s="4"/>
      <c r="F32" s="29" t="str">
        <f>IF(OR($AX$4=7,$E$29=""),"","工事番号をご確認ください")</f>
        <v/>
      </c>
      <c r="G32" s="4"/>
      <c r="H32" s="4"/>
      <c r="I32" s="4"/>
      <c r="J32" s="4"/>
      <c r="K32" s="228"/>
      <c r="L32" s="229"/>
      <c r="M32" s="229"/>
      <c r="N32" s="229"/>
      <c r="O32" s="229"/>
      <c r="P32" s="232"/>
      <c r="Q32" s="234"/>
      <c r="R32" s="234"/>
      <c r="S32" s="246"/>
      <c r="T32" s="247"/>
      <c r="U32" s="248"/>
      <c r="V32" s="84" t="str">
        <f t="shared" ref="V32" si="7">IF(K32="","",Q32*S32)</f>
        <v/>
      </c>
      <c r="W32" s="85"/>
      <c r="X32" s="85"/>
      <c r="Y32" s="85"/>
      <c r="Z32" s="85"/>
      <c r="AA32" s="85"/>
      <c r="AB32" s="86"/>
      <c r="AC32" s="28"/>
      <c r="AD32" s="83"/>
      <c r="AE32" s="83"/>
      <c r="AF32" s="83"/>
      <c r="AG32" s="83"/>
      <c r="AH32" s="83"/>
      <c r="AI32" s="83"/>
      <c r="AJ32" s="83"/>
      <c r="AK32" s="83"/>
      <c r="AL32" s="83"/>
      <c r="AM32" s="21"/>
    </row>
    <row r="33" spans="2:39" ht="9.9499999999999993" customHeight="1">
      <c r="B33" s="26"/>
      <c r="C33" s="103" t="s">
        <v>7</v>
      </c>
      <c r="D33" s="103"/>
      <c r="E33" s="240" t="s">
        <v>23</v>
      </c>
      <c r="F33" s="240"/>
      <c r="G33" s="240"/>
      <c r="H33" s="240"/>
      <c r="I33" s="240"/>
      <c r="J33" s="4"/>
      <c r="K33" s="236"/>
      <c r="L33" s="237"/>
      <c r="M33" s="237"/>
      <c r="N33" s="237"/>
      <c r="O33" s="237"/>
      <c r="P33" s="238"/>
      <c r="Q33" s="239"/>
      <c r="R33" s="239"/>
      <c r="S33" s="249"/>
      <c r="T33" s="250"/>
      <c r="U33" s="251"/>
      <c r="V33" s="87"/>
      <c r="W33" s="88"/>
      <c r="X33" s="88"/>
      <c r="Y33" s="88"/>
      <c r="Z33" s="88"/>
      <c r="AA33" s="88"/>
      <c r="AB33" s="89"/>
      <c r="AC33" s="28"/>
      <c r="AD33" s="83"/>
      <c r="AE33" s="83"/>
      <c r="AF33" s="83"/>
      <c r="AG33" s="83"/>
      <c r="AH33" s="83"/>
      <c r="AI33" s="83"/>
      <c r="AJ33" s="83"/>
      <c r="AK33" s="83"/>
      <c r="AL33" s="83"/>
      <c r="AM33" s="21"/>
    </row>
    <row r="34" spans="2:39" ht="9.9499999999999993" customHeight="1">
      <c r="B34" s="26"/>
      <c r="C34" s="104"/>
      <c r="D34" s="104"/>
      <c r="E34" s="241"/>
      <c r="F34" s="241"/>
      <c r="G34" s="241"/>
      <c r="H34" s="241"/>
      <c r="I34" s="241"/>
      <c r="J34" s="4"/>
      <c r="K34" s="228"/>
      <c r="L34" s="229"/>
      <c r="M34" s="229"/>
      <c r="N34" s="229"/>
      <c r="O34" s="229"/>
      <c r="P34" s="232"/>
      <c r="Q34" s="234"/>
      <c r="R34" s="234"/>
      <c r="S34" s="246"/>
      <c r="T34" s="247"/>
      <c r="U34" s="248"/>
      <c r="V34" s="84" t="str">
        <f t="shared" ref="V34" si="8">IF(K34="","",Q34*S34)</f>
        <v/>
      </c>
      <c r="W34" s="85"/>
      <c r="X34" s="85"/>
      <c r="Y34" s="85"/>
      <c r="Z34" s="85"/>
      <c r="AA34" s="85"/>
      <c r="AB34" s="86"/>
      <c r="AC34" s="28"/>
      <c r="AD34" s="83" t="str">
        <f>IF(E33="","工事件名が未入力です","")</f>
        <v/>
      </c>
      <c r="AE34" s="83"/>
      <c r="AF34" s="83"/>
      <c r="AG34" s="83"/>
      <c r="AH34" s="83"/>
      <c r="AI34" s="83"/>
      <c r="AJ34" s="83"/>
      <c r="AK34" s="83"/>
      <c r="AL34" s="83"/>
      <c r="AM34" s="21"/>
    </row>
    <row r="35" spans="2:39" ht="9.9499999999999993" customHeight="1">
      <c r="B35" s="26"/>
      <c r="C35" s="104"/>
      <c r="D35" s="104"/>
      <c r="E35" s="241"/>
      <c r="F35" s="241"/>
      <c r="G35" s="241"/>
      <c r="H35" s="241"/>
      <c r="I35" s="241"/>
      <c r="J35" s="4"/>
      <c r="K35" s="236"/>
      <c r="L35" s="237"/>
      <c r="M35" s="237"/>
      <c r="N35" s="237"/>
      <c r="O35" s="237"/>
      <c r="P35" s="238"/>
      <c r="Q35" s="239"/>
      <c r="R35" s="239"/>
      <c r="S35" s="249"/>
      <c r="T35" s="250"/>
      <c r="U35" s="251"/>
      <c r="V35" s="87"/>
      <c r="W35" s="88"/>
      <c r="X35" s="88"/>
      <c r="Y35" s="88"/>
      <c r="Z35" s="88"/>
      <c r="AA35" s="88"/>
      <c r="AB35" s="89"/>
      <c r="AC35" s="28"/>
      <c r="AD35" s="83"/>
      <c r="AE35" s="83"/>
      <c r="AF35" s="83"/>
      <c r="AG35" s="83"/>
      <c r="AH35" s="83"/>
      <c r="AI35" s="83"/>
      <c r="AJ35" s="83"/>
      <c r="AK35" s="83"/>
      <c r="AL35" s="83"/>
      <c r="AM35" s="21"/>
    </row>
    <row r="36" spans="2:39" ht="9.9499999999999993" customHeight="1">
      <c r="B36" s="26"/>
      <c r="C36" s="104"/>
      <c r="D36" s="104"/>
      <c r="E36" s="241"/>
      <c r="F36" s="241"/>
      <c r="G36" s="241"/>
      <c r="H36" s="241"/>
      <c r="I36" s="241"/>
      <c r="J36" s="4"/>
      <c r="K36" s="228"/>
      <c r="L36" s="229"/>
      <c r="M36" s="229"/>
      <c r="N36" s="229"/>
      <c r="O36" s="229"/>
      <c r="P36" s="232"/>
      <c r="Q36" s="234"/>
      <c r="R36" s="234"/>
      <c r="S36" s="246"/>
      <c r="T36" s="247"/>
      <c r="U36" s="248"/>
      <c r="V36" s="84" t="str">
        <f t="shared" ref="V36" si="9">IF(K36="","",Q36*S36)</f>
        <v/>
      </c>
      <c r="W36" s="85"/>
      <c r="X36" s="85"/>
      <c r="Y36" s="85"/>
      <c r="Z36" s="85"/>
      <c r="AA36" s="85"/>
      <c r="AB36" s="86"/>
      <c r="AC36" s="28"/>
      <c r="AD36" s="83"/>
      <c r="AE36" s="83"/>
      <c r="AF36" s="83"/>
      <c r="AG36" s="83"/>
      <c r="AH36" s="83"/>
      <c r="AI36" s="83"/>
      <c r="AJ36" s="83"/>
      <c r="AK36" s="83"/>
      <c r="AL36" s="83"/>
      <c r="AM36" s="21"/>
    </row>
    <row r="37" spans="2:39" ht="9.9499999999999993" customHeight="1">
      <c r="B37" s="26"/>
      <c r="C37" s="81"/>
      <c r="D37" s="81"/>
      <c r="E37" s="242"/>
      <c r="F37" s="242"/>
      <c r="G37" s="242"/>
      <c r="H37" s="242"/>
      <c r="I37" s="242"/>
      <c r="J37" s="4"/>
      <c r="K37" s="236"/>
      <c r="L37" s="237"/>
      <c r="M37" s="237"/>
      <c r="N37" s="237"/>
      <c r="O37" s="237"/>
      <c r="P37" s="238"/>
      <c r="Q37" s="239"/>
      <c r="R37" s="239"/>
      <c r="S37" s="249"/>
      <c r="T37" s="250"/>
      <c r="U37" s="251"/>
      <c r="V37" s="87"/>
      <c r="W37" s="88"/>
      <c r="X37" s="88"/>
      <c r="Y37" s="88"/>
      <c r="Z37" s="88"/>
      <c r="AA37" s="88"/>
      <c r="AB37" s="89"/>
      <c r="AC37" s="28"/>
      <c r="AD37" s="83"/>
      <c r="AE37" s="83"/>
      <c r="AF37" s="83"/>
      <c r="AG37" s="83"/>
      <c r="AH37" s="83"/>
      <c r="AI37" s="83"/>
      <c r="AJ37" s="83"/>
      <c r="AK37" s="83"/>
      <c r="AL37" s="83"/>
      <c r="AM37" s="21"/>
    </row>
    <row r="38" spans="2:39" ht="9.9499999999999993" customHeight="1">
      <c r="B38" s="26"/>
      <c r="C38" s="4"/>
      <c r="D38" s="4"/>
      <c r="E38" s="4"/>
      <c r="F38" s="4"/>
      <c r="G38" s="4"/>
      <c r="H38" s="4"/>
      <c r="I38" s="4"/>
      <c r="J38" s="4"/>
      <c r="K38" s="228"/>
      <c r="L38" s="229"/>
      <c r="M38" s="229"/>
      <c r="N38" s="229"/>
      <c r="O38" s="229"/>
      <c r="P38" s="232"/>
      <c r="Q38" s="234"/>
      <c r="R38" s="234"/>
      <c r="S38" s="246"/>
      <c r="T38" s="247"/>
      <c r="U38" s="248"/>
      <c r="V38" s="84" t="str">
        <f t="shared" ref="V38" si="10">IF(K38="","",Q38*S38)</f>
        <v/>
      </c>
      <c r="W38" s="85"/>
      <c r="X38" s="85"/>
      <c r="Y38" s="85"/>
      <c r="Z38" s="85"/>
      <c r="AA38" s="85"/>
      <c r="AB38" s="86"/>
      <c r="AC38" s="28"/>
      <c r="AD38" s="83"/>
      <c r="AE38" s="83"/>
      <c r="AF38" s="83"/>
      <c r="AG38" s="83"/>
      <c r="AH38" s="83"/>
      <c r="AI38" s="83"/>
      <c r="AJ38" s="83"/>
      <c r="AK38" s="83"/>
      <c r="AL38" s="83"/>
      <c r="AM38" s="21"/>
    </row>
    <row r="39" spans="2:39" ht="9.9499999999999993" customHeight="1">
      <c r="B39" s="26"/>
      <c r="C39" s="4"/>
      <c r="D39" s="4"/>
      <c r="E39" s="4"/>
      <c r="F39" s="4"/>
      <c r="G39" s="4"/>
      <c r="H39" s="4"/>
      <c r="I39" s="4"/>
      <c r="J39" s="4"/>
      <c r="K39" s="236"/>
      <c r="L39" s="237"/>
      <c r="M39" s="237"/>
      <c r="N39" s="237"/>
      <c r="O39" s="237"/>
      <c r="P39" s="238"/>
      <c r="Q39" s="239"/>
      <c r="R39" s="239"/>
      <c r="S39" s="249"/>
      <c r="T39" s="250"/>
      <c r="U39" s="251"/>
      <c r="V39" s="87"/>
      <c r="W39" s="88"/>
      <c r="X39" s="88"/>
      <c r="Y39" s="88"/>
      <c r="Z39" s="88"/>
      <c r="AA39" s="88"/>
      <c r="AB39" s="89"/>
      <c r="AC39" s="28"/>
      <c r="AD39" s="83"/>
      <c r="AE39" s="83"/>
      <c r="AF39" s="83"/>
      <c r="AG39" s="83"/>
      <c r="AH39" s="83"/>
      <c r="AI39" s="83"/>
      <c r="AJ39" s="83"/>
      <c r="AK39" s="83"/>
      <c r="AL39" s="83"/>
      <c r="AM39" s="21"/>
    </row>
    <row r="40" spans="2:39" ht="9.9499999999999993" customHeight="1">
      <c r="B40" s="26"/>
      <c r="C40" s="4"/>
      <c r="D40" s="4"/>
      <c r="E40" s="4"/>
      <c r="F40" s="4"/>
      <c r="G40" s="4"/>
      <c r="H40" s="4"/>
      <c r="I40" s="4"/>
      <c r="J40" s="4"/>
      <c r="K40" s="228"/>
      <c r="L40" s="229"/>
      <c r="M40" s="229"/>
      <c r="N40" s="229"/>
      <c r="O40" s="229"/>
      <c r="P40" s="232"/>
      <c r="Q40" s="234"/>
      <c r="R40" s="234"/>
      <c r="S40" s="246"/>
      <c r="T40" s="247"/>
      <c r="U40" s="248"/>
      <c r="V40" s="84" t="str">
        <f t="shared" ref="V40" si="11">IF(K40="","",Q40*S40)</f>
        <v/>
      </c>
      <c r="W40" s="85"/>
      <c r="X40" s="85"/>
      <c r="Y40" s="85"/>
      <c r="Z40" s="85"/>
      <c r="AA40" s="85"/>
      <c r="AB40" s="86"/>
      <c r="AC40" s="28"/>
      <c r="AD40" s="83"/>
      <c r="AE40" s="83"/>
      <c r="AF40" s="83"/>
      <c r="AG40" s="83"/>
      <c r="AH40" s="83"/>
      <c r="AI40" s="83"/>
      <c r="AJ40" s="83"/>
      <c r="AK40" s="83"/>
      <c r="AL40" s="83"/>
      <c r="AM40" s="21"/>
    </row>
    <row r="41" spans="2:39" ht="9.9499999999999993" customHeight="1">
      <c r="B41" s="26"/>
      <c r="C41" s="141" t="s">
        <v>9</v>
      </c>
      <c r="D41" s="142"/>
      <c r="E41" s="2"/>
      <c r="F41" s="2"/>
      <c r="G41" s="2"/>
      <c r="H41" s="2"/>
      <c r="I41" s="3"/>
      <c r="J41" s="4"/>
      <c r="K41" s="236"/>
      <c r="L41" s="237"/>
      <c r="M41" s="237"/>
      <c r="N41" s="237"/>
      <c r="O41" s="237"/>
      <c r="P41" s="238"/>
      <c r="Q41" s="239"/>
      <c r="R41" s="239"/>
      <c r="S41" s="249"/>
      <c r="T41" s="250"/>
      <c r="U41" s="251"/>
      <c r="V41" s="87"/>
      <c r="W41" s="88"/>
      <c r="X41" s="88"/>
      <c r="Y41" s="88"/>
      <c r="Z41" s="88"/>
      <c r="AA41" s="88"/>
      <c r="AB41" s="89"/>
      <c r="AC41" s="28"/>
      <c r="AD41" s="83"/>
      <c r="AE41" s="83"/>
      <c r="AF41" s="83"/>
      <c r="AG41" s="83"/>
      <c r="AH41" s="83"/>
      <c r="AI41" s="83"/>
      <c r="AJ41" s="83"/>
      <c r="AK41" s="83"/>
      <c r="AL41" s="83"/>
      <c r="AM41" s="21"/>
    </row>
    <row r="42" spans="2:39" ht="9.9499999999999993" customHeight="1">
      <c r="B42" s="26"/>
      <c r="C42" s="143"/>
      <c r="D42" s="144"/>
      <c r="E42" s="4"/>
      <c r="F42" s="4"/>
      <c r="G42" s="4"/>
      <c r="H42" s="4"/>
      <c r="I42" s="5"/>
      <c r="J42" s="4"/>
      <c r="K42" s="228"/>
      <c r="L42" s="229"/>
      <c r="M42" s="229"/>
      <c r="N42" s="229"/>
      <c r="O42" s="229"/>
      <c r="P42" s="232"/>
      <c r="Q42" s="234"/>
      <c r="R42" s="234"/>
      <c r="S42" s="246"/>
      <c r="T42" s="247"/>
      <c r="U42" s="248"/>
      <c r="V42" s="84" t="str">
        <f t="shared" ref="V42" si="12">IF(K42="","",Q42*S42)</f>
        <v/>
      </c>
      <c r="W42" s="85"/>
      <c r="X42" s="85"/>
      <c r="Y42" s="85"/>
      <c r="Z42" s="85"/>
      <c r="AA42" s="85"/>
      <c r="AB42" s="86"/>
      <c r="AC42" s="28"/>
      <c r="AD42" s="83"/>
      <c r="AE42" s="83"/>
      <c r="AF42" s="83"/>
      <c r="AG42" s="83"/>
      <c r="AH42" s="83"/>
      <c r="AI42" s="83"/>
      <c r="AJ42" s="83"/>
      <c r="AK42" s="83"/>
      <c r="AL42" s="83"/>
      <c r="AM42" s="21"/>
    </row>
    <row r="43" spans="2:39" ht="9.9499999999999993" customHeight="1" thickBot="1">
      <c r="B43" s="26"/>
      <c r="C43" s="243"/>
      <c r="D43" s="244"/>
      <c r="E43" s="244"/>
      <c r="F43" s="244"/>
      <c r="G43" s="244"/>
      <c r="H43" s="244"/>
      <c r="I43" s="245"/>
      <c r="J43" s="4"/>
      <c r="K43" s="230"/>
      <c r="L43" s="231"/>
      <c r="M43" s="231"/>
      <c r="N43" s="231"/>
      <c r="O43" s="231"/>
      <c r="P43" s="233"/>
      <c r="Q43" s="235"/>
      <c r="R43" s="235"/>
      <c r="S43" s="249"/>
      <c r="T43" s="250"/>
      <c r="U43" s="251"/>
      <c r="V43" s="87"/>
      <c r="W43" s="88"/>
      <c r="X43" s="88"/>
      <c r="Y43" s="88"/>
      <c r="Z43" s="88"/>
      <c r="AA43" s="88"/>
      <c r="AB43" s="89"/>
      <c r="AC43" s="28"/>
      <c r="AD43" s="83"/>
      <c r="AE43" s="83"/>
      <c r="AF43" s="83"/>
      <c r="AG43" s="83"/>
      <c r="AH43" s="83"/>
      <c r="AI43" s="83"/>
      <c r="AJ43" s="83"/>
      <c r="AK43" s="83"/>
      <c r="AL43" s="83"/>
      <c r="AM43" s="21"/>
    </row>
    <row r="44" spans="2:39" ht="9.9499999999999993" customHeight="1">
      <c r="B44" s="26"/>
      <c r="C44" s="243"/>
      <c r="D44" s="244"/>
      <c r="E44" s="244"/>
      <c r="F44" s="244"/>
      <c r="G44" s="244"/>
      <c r="H44" s="244"/>
      <c r="I44" s="245"/>
      <c r="J44" s="4"/>
      <c r="K44" s="4"/>
      <c r="L44" s="4"/>
      <c r="M44" s="4"/>
      <c r="N44" s="4"/>
      <c r="O44" s="4"/>
      <c r="P44" s="4"/>
      <c r="Q44" s="4"/>
      <c r="R44" s="4"/>
      <c r="S44" s="130" t="s">
        <v>18</v>
      </c>
      <c r="T44" s="124"/>
      <c r="U44" s="124"/>
      <c r="V44" s="120">
        <f>IF(F25="","",SUM(V18:AB43))</f>
        <v>4500</v>
      </c>
      <c r="W44" s="120"/>
      <c r="X44" s="120"/>
      <c r="Y44" s="120"/>
      <c r="Z44" s="120"/>
      <c r="AA44" s="120"/>
      <c r="AB44" s="121"/>
      <c r="AC44" s="28"/>
      <c r="AD44" s="83"/>
      <c r="AE44" s="83"/>
      <c r="AF44" s="83"/>
      <c r="AG44" s="83"/>
      <c r="AH44" s="83"/>
      <c r="AI44" s="83"/>
      <c r="AJ44" s="83"/>
      <c r="AK44" s="83"/>
      <c r="AL44" s="83"/>
    </row>
    <row r="45" spans="2:39" ht="9.9499999999999993" customHeight="1">
      <c r="B45" s="26"/>
      <c r="C45" s="243" t="s">
        <v>39</v>
      </c>
      <c r="D45" s="244"/>
      <c r="E45" s="244"/>
      <c r="F45" s="244"/>
      <c r="G45" s="244"/>
      <c r="H45" s="244"/>
      <c r="I45" s="245"/>
      <c r="J45" s="4"/>
      <c r="K45" s="4"/>
      <c r="L45" s="4"/>
      <c r="M45" s="4"/>
      <c r="N45" s="4"/>
      <c r="O45" s="4"/>
      <c r="P45" s="4"/>
      <c r="Q45" s="4"/>
      <c r="R45" s="4"/>
      <c r="S45" s="130"/>
      <c r="T45" s="124"/>
      <c r="U45" s="124"/>
      <c r="V45" s="120"/>
      <c r="W45" s="120"/>
      <c r="X45" s="120"/>
      <c r="Y45" s="120"/>
      <c r="Z45" s="120"/>
      <c r="AA45" s="120"/>
      <c r="AB45" s="121"/>
      <c r="AC45" s="28"/>
      <c r="AD45" s="83"/>
      <c r="AE45" s="83"/>
      <c r="AF45" s="83"/>
      <c r="AG45" s="83"/>
      <c r="AH45" s="83"/>
      <c r="AI45" s="83"/>
      <c r="AJ45" s="83"/>
      <c r="AK45" s="83"/>
      <c r="AL45" s="83"/>
    </row>
    <row r="46" spans="2:39" ht="9.9499999999999993" customHeight="1">
      <c r="B46" s="26"/>
      <c r="C46" s="243"/>
      <c r="D46" s="244"/>
      <c r="E46" s="244"/>
      <c r="F46" s="244"/>
      <c r="G46" s="244"/>
      <c r="H46" s="244"/>
      <c r="I46" s="245"/>
      <c r="J46" s="4"/>
      <c r="K46" s="124" t="s">
        <v>10</v>
      </c>
      <c r="L46" s="124"/>
      <c r="M46" s="124" t="s">
        <v>15</v>
      </c>
      <c r="N46" s="124"/>
      <c r="O46" s="4"/>
      <c r="P46" s="4"/>
      <c r="Q46" s="4"/>
      <c r="R46" s="4"/>
      <c r="S46" s="130"/>
      <c r="T46" s="124"/>
      <c r="U46" s="124"/>
      <c r="V46" s="120"/>
      <c r="W46" s="120"/>
      <c r="X46" s="120"/>
      <c r="Y46" s="120"/>
      <c r="Z46" s="120"/>
      <c r="AA46" s="120"/>
      <c r="AB46" s="121"/>
      <c r="AC46" s="28"/>
    </row>
    <row r="47" spans="2:39" ht="9.9499999999999993" customHeight="1">
      <c r="B47" s="26"/>
      <c r="C47" s="243"/>
      <c r="D47" s="244"/>
      <c r="E47" s="244"/>
      <c r="F47" s="244"/>
      <c r="G47" s="244"/>
      <c r="H47" s="244"/>
      <c r="I47" s="245"/>
      <c r="J47" s="4"/>
      <c r="K47" s="124"/>
      <c r="L47" s="124"/>
      <c r="M47" s="124"/>
      <c r="N47" s="124"/>
      <c r="O47" s="4"/>
      <c r="P47" s="4"/>
      <c r="Q47" s="4"/>
      <c r="R47" s="4"/>
      <c r="S47" s="130" t="s">
        <v>8</v>
      </c>
      <c r="T47" s="124"/>
      <c r="U47" s="124"/>
      <c r="V47" s="120">
        <f>IF(F25="","",ROUNDDOWN(V44*0.1,0))</f>
        <v>450</v>
      </c>
      <c r="W47" s="120"/>
      <c r="X47" s="120"/>
      <c r="Y47" s="120"/>
      <c r="Z47" s="120"/>
      <c r="AA47" s="120"/>
      <c r="AB47" s="121"/>
      <c r="AC47" s="28"/>
    </row>
    <row r="48" spans="2:39" ht="9.9499999999999993" customHeight="1">
      <c r="B48" s="26"/>
      <c r="C48" s="243"/>
      <c r="D48" s="244"/>
      <c r="E48" s="244"/>
      <c r="F48" s="244"/>
      <c r="G48" s="244"/>
      <c r="H48" s="244"/>
      <c r="I48" s="245"/>
      <c r="J48" s="4"/>
      <c r="K48" s="124"/>
      <c r="L48" s="124"/>
      <c r="M48" s="124"/>
      <c r="N48" s="124"/>
      <c r="O48" s="4"/>
      <c r="P48" s="4"/>
      <c r="Q48" s="4"/>
      <c r="R48" s="4"/>
      <c r="S48" s="130"/>
      <c r="T48" s="124"/>
      <c r="U48" s="124"/>
      <c r="V48" s="120"/>
      <c r="W48" s="120"/>
      <c r="X48" s="120"/>
      <c r="Y48" s="120"/>
      <c r="Z48" s="120"/>
      <c r="AA48" s="120"/>
      <c r="AB48" s="121"/>
      <c r="AC48" s="28"/>
    </row>
    <row r="49" spans="2:29" ht="9.9499999999999993" customHeight="1" thickBot="1">
      <c r="B49" s="26"/>
      <c r="C49" s="243" t="s">
        <v>33</v>
      </c>
      <c r="D49" s="244"/>
      <c r="E49" s="244"/>
      <c r="F49" s="244"/>
      <c r="G49" s="244"/>
      <c r="H49" s="244"/>
      <c r="I49" s="245"/>
      <c r="J49" s="4"/>
      <c r="K49" s="124"/>
      <c r="L49" s="124"/>
      <c r="M49" s="124"/>
      <c r="N49" s="124"/>
      <c r="O49" s="4"/>
      <c r="P49" s="4"/>
      <c r="Q49" s="4"/>
      <c r="R49" s="4"/>
      <c r="S49" s="140"/>
      <c r="T49" s="103"/>
      <c r="U49" s="103"/>
      <c r="V49" s="122"/>
      <c r="W49" s="122"/>
      <c r="X49" s="122"/>
      <c r="Y49" s="122"/>
      <c r="Z49" s="122"/>
      <c r="AA49" s="122"/>
      <c r="AB49" s="123"/>
      <c r="AC49" s="28"/>
    </row>
    <row r="50" spans="2:29" ht="9.9499999999999993" customHeight="1" thickTop="1">
      <c r="B50" s="26"/>
      <c r="C50" s="243"/>
      <c r="D50" s="244"/>
      <c r="E50" s="244"/>
      <c r="F50" s="244"/>
      <c r="G50" s="244"/>
      <c r="H50" s="244"/>
      <c r="I50" s="245"/>
      <c r="J50" s="4"/>
      <c r="K50" s="124"/>
      <c r="L50" s="124"/>
      <c r="M50" s="124"/>
      <c r="N50" s="124"/>
      <c r="O50" s="4"/>
      <c r="P50" s="4"/>
      <c r="Q50" s="4"/>
      <c r="R50" s="4"/>
      <c r="S50" s="128" t="s">
        <v>17</v>
      </c>
      <c r="T50" s="129"/>
      <c r="U50" s="129"/>
      <c r="V50" s="133">
        <f>IF(F25="","",V44+V47)</f>
        <v>4950</v>
      </c>
      <c r="W50" s="133"/>
      <c r="X50" s="133"/>
      <c r="Y50" s="133"/>
      <c r="Z50" s="133"/>
      <c r="AA50" s="133"/>
      <c r="AB50" s="134"/>
      <c r="AC50" s="28"/>
    </row>
    <row r="51" spans="2:29" ht="9.9499999999999993" customHeight="1">
      <c r="B51" s="26"/>
      <c r="C51" s="243"/>
      <c r="D51" s="244"/>
      <c r="E51" s="244"/>
      <c r="F51" s="244"/>
      <c r="G51" s="244"/>
      <c r="H51" s="244"/>
      <c r="I51" s="245"/>
      <c r="J51" s="4"/>
      <c r="K51" s="124"/>
      <c r="L51" s="124"/>
      <c r="M51" s="124"/>
      <c r="N51" s="124"/>
      <c r="O51" s="4"/>
      <c r="P51" s="4"/>
      <c r="Q51" s="4"/>
      <c r="R51" s="4"/>
      <c r="S51" s="130"/>
      <c r="T51" s="124"/>
      <c r="U51" s="124"/>
      <c r="V51" s="120"/>
      <c r="W51" s="120"/>
      <c r="X51" s="120"/>
      <c r="Y51" s="120"/>
      <c r="Z51" s="120"/>
      <c r="AA51" s="120"/>
      <c r="AB51" s="121"/>
      <c r="AC51" s="28"/>
    </row>
    <row r="52" spans="2:29" ht="9.9499999999999993" customHeight="1" thickBot="1">
      <c r="B52" s="26"/>
      <c r="C52" s="261"/>
      <c r="D52" s="262"/>
      <c r="E52" s="262"/>
      <c r="F52" s="262"/>
      <c r="G52" s="262"/>
      <c r="H52" s="262"/>
      <c r="I52" s="263"/>
      <c r="J52" s="4"/>
      <c r="K52" s="124"/>
      <c r="L52" s="124"/>
      <c r="M52" s="124"/>
      <c r="N52" s="124"/>
      <c r="O52" s="4"/>
      <c r="P52" s="4"/>
      <c r="Q52" s="4"/>
      <c r="R52" s="4"/>
      <c r="S52" s="131"/>
      <c r="T52" s="132"/>
      <c r="U52" s="132"/>
      <c r="V52" s="135"/>
      <c r="W52" s="135"/>
      <c r="X52" s="135"/>
      <c r="Y52" s="135"/>
      <c r="Z52" s="135"/>
      <c r="AA52" s="135"/>
      <c r="AB52" s="136"/>
      <c r="AC52" s="28"/>
    </row>
    <row r="53" spans="2:29" ht="9.9499999999999993" customHeight="1"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2:29" ht="9.9499999999999993" customHeight="1">
      <c r="D54" s="8"/>
      <c r="E54" s="8"/>
      <c r="F54" s="8"/>
      <c r="G54" s="8"/>
      <c r="H54" s="8"/>
      <c r="I54" s="8"/>
      <c r="J54" s="48"/>
      <c r="K54" s="48"/>
      <c r="L54" s="48"/>
      <c r="M54" s="48"/>
      <c r="N54" s="48"/>
      <c r="O54" s="48"/>
      <c r="P54" s="48"/>
      <c r="Q54" s="4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</sheetData>
  <mergeCells count="130">
    <mergeCell ref="AD40:AL41"/>
    <mergeCell ref="AD42:AL43"/>
    <mergeCell ref="AD44:AL45"/>
    <mergeCell ref="I9:P10"/>
    <mergeCell ref="AD28:AL29"/>
    <mergeCell ref="AD30:AL31"/>
    <mergeCell ref="AD32:AL33"/>
    <mergeCell ref="AD34:AL35"/>
    <mergeCell ref="AD36:AL37"/>
    <mergeCell ref="AD38:AL39"/>
    <mergeCell ref="AD16:AL17"/>
    <mergeCell ref="AD18:AL19"/>
    <mergeCell ref="AD20:AL21"/>
    <mergeCell ref="AD22:AL23"/>
    <mergeCell ref="AD24:AL25"/>
    <mergeCell ref="AD26:AL27"/>
    <mergeCell ref="Q18:R19"/>
    <mergeCell ref="S18:U19"/>
    <mergeCell ref="V18:AB19"/>
    <mergeCell ref="K16:O17"/>
    <mergeCell ref="P16:P17"/>
    <mergeCell ref="Q16:R17"/>
    <mergeCell ref="S16:U17"/>
    <mergeCell ref="V20:AB21"/>
    <mergeCell ref="C49:I50"/>
    <mergeCell ref="C51:I52"/>
    <mergeCell ref="S10:AB11"/>
    <mergeCell ref="S8:AB9"/>
    <mergeCell ref="J3:Q5"/>
    <mergeCell ref="V4:W5"/>
    <mergeCell ref="X4:X5"/>
    <mergeCell ref="Y4:Y5"/>
    <mergeCell ref="Z4:Z5"/>
    <mergeCell ref="AA4:AA5"/>
    <mergeCell ref="AB4:AB5"/>
    <mergeCell ref="U4:U5"/>
    <mergeCell ref="C9:D10"/>
    <mergeCell ref="C11:N12"/>
    <mergeCell ref="Q12:R13"/>
    <mergeCell ref="S12:AB13"/>
    <mergeCell ref="Q8:R11"/>
    <mergeCell ref="V16:AB17"/>
    <mergeCell ref="K18:O19"/>
    <mergeCell ref="P18:P19"/>
    <mergeCell ref="S22:U23"/>
    <mergeCell ref="V22:AB23"/>
    <mergeCell ref="K20:O21"/>
    <mergeCell ref="P20:P21"/>
    <mergeCell ref="Q20:R21"/>
    <mergeCell ref="S20:U21"/>
    <mergeCell ref="I7:P8"/>
    <mergeCell ref="C43:I44"/>
    <mergeCell ref="C45:I46"/>
    <mergeCell ref="S24:U25"/>
    <mergeCell ref="V24:AB25"/>
    <mergeCell ref="C25:D27"/>
    <mergeCell ref="E25:E27"/>
    <mergeCell ref="F25:I27"/>
    <mergeCell ref="K26:O27"/>
    <mergeCell ref="P26:P27"/>
    <mergeCell ref="Q26:R27"/>
    <mergeCell ref="S26:U27"/>
    <mergeCell ref="V26:AB27"/>
    <mergeCell ref="S28:U29"/>
    <mergeCell ref="V28:AB29"/>
    <mergeCell ref="C29:D31"/>
    <mergeCell ref="E29:I31"/>
    <mergeCell ref="K30:O31"/>
    <mergeCell ref="P30:P31"/>
    <mergeCell ref="Q30:R31"/>
    <mergeCell ref="S30:U31"/>
    <mergeCell ref="V30:AB31"/>
    <mergeCell ref="S38:U39"/>
    <mergeCell ref="V38:AB39"/>
    <mergeCell ref="K40:O41"/>
    <mergeCell ref="P40:P41"/>
    <mergeCell ref="Q40:R41"/>
    <mergeCell ref="S40:U41"/>
    <mergeCell ref="V40:AB41"/>
    <mergeCell ref="K32:O33"/>
    <mergeCell ref="P32:P33"/>
    <mergeCell ref="Q32:R33"/>
    <mergeCell ref="S32:U33"/>
    <mergeCell ref="V32:AB33"/>
    <mergeCell ref="K34:O35"/>
    <mergeCell ref="P34:P35"/>
    <mergeCell ref="Q34:R35"/>
    <mergeCell ref="S34:U35"/>
    <mergeCell ref="V34:AB35"/>
    <mergeCell ref="K36:O37"/>
    <mergeCell ref="P36:P37"/>
    <mergeCell ref="Q36:R37"/>
    <mergeCell ref="S36:U37"/>
    <mergeCell ref="V36:AB37"/>
    <mergeCell ref="S42:U43"/>
    <mergeCell ref="V42:AB43"/>
    <mergeCell ref="S44:U46"/>
    <mergeCell ref="V44:AB46"/>
    <mergeCell ref="K46:L47"/>
    <mergeCell ref="M46:N47"/>
    <mergeCell ref="S47:U49"/>
    <mergeCell ref="V47:AB49"/>
    <mergeCell ref="K48:L52"/>
    <mergeCell ref="M48:N52"/>
    <mergeCell ref="S50:U52"/>
    <mergeCell ref="V50:AB52"/>
    <mergeCell ref="J54:Q54"/>
    <mergeCell ref="C16:E17"/>
    <mergeCell ref="F16:I17"/>
    <mergeCell ref="C19:D23"/>
    <mergeCell ref="E19:I23"/>
    <mergeCell ref="C41:D42"/>
    <mergeCell ref="K42:O43"/>
    <mergeCell ref="P42:P43"/>
    <mergeCell ref="Q42:R43"/>
    <mergeCell ref="K38:O39"/>
    <mergeCell ref="P38:P39"/>
    <mergeCell ref="Q38:R39"/>
    <mergeCell ref="C33:D37"/>
    <mergeCell ref="E33:I37"/>
    <mergeCell ref="K28:O29"/>
    <mergeCell ref="P28:P29"/>
    <mergeCell ref="Q28:R29"/>
    <mergeCell ref="K24:O25"/>
    <mergeCell ref="P24:P25"/>
    <mergeCell ref="Q24:R25"/>
    <mergeCell ref="K22:O23"/>
    <mergeCell ref="P22:P23"/>
    <mergeCell ref="Q22:R23"/>
    <mergeCell ref="C47:I48"/>
  </mergeCells>
  <phoneticPr fontId="3"/>
  <pageMargins left="0.70866141732283472" right="0.23622047244094491" top="0.74803149606299213" bottom="0.51181102362204722" header="0.31496062992125984" footer="0.31496062992125984"/>
  <pageSetup paperSize="9" scale="7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相殺通知書（赤伝）</vt:lpstr>
      <vt:lpstr>相殺通知書（記入例）</vt:lpstr>
      <vt:lpstr>'相殺通知書（記入例）'!Print_Area</vt:lpstr>
      <vt:lpstr>'相殺通知書（赤伝）'!Print_Area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 和憲</dc:creator>
  <cp:lastModifiedBy>松井 和憲</cp:lastModifiedBy>
  <cp:lastPrinted>2023-09-07T04:56:12Z</cp:lastPrinted>
  <dcterms:created xsi:type="dcterms:W3CDTF">2021-09-08T01:36:00Z</dcterms:created>
  <dcterms:modified xsi:type="dcterms:W3CDTF">2023-10-11T04:34:24Z</dcterms:modified>
</cp:coreProperties>
</file>